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1600" windowHeight="9675" activeTab="3"/>
  </bookViews>
  <sheets>
    <sheet name="分配表" sheetId="1" r:id="rId1"/>
    <sheet name="课题经费分配明细表" sheetId="7" r:id="rId2"/>
    <sheet name="民族教育发展" sheetId="4" r:id="rId3"/>
    <sheet name="教育体制改革试点" sheetId="10" r:id="rId4"/>
  </sheets>
  <definedNames>
    <definedName name="_xlnm._FilterDatabase" localSheetId="0" hidden="1">分配表!$A$5:$N$275</definedName>
    <definedName name="_xlnm._FilterDatabase" localSheetId="1" hidden="1">课题经费分配明细表!$A$1:$I$510</definedName>
    <definedName name="_xlnm.Print_Titles" localSheetId="0">分配表!$4:$5</definedName>
    <definedName name="_xlnm.Print_Titles" localSheetId="3">教育体制改革试点!$4:$4</definedName>
    <definedName name="_xlnm.Print_Titles" localSheetId="1">课题经费分配明细表!$4:$4</definedName>
    <definedName name="_xlnm.Print_Titles" localSheetId="2">民族教育发展!$4:$5</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4" l="1"/>
  <c r="E6" i="4"/>
  <c r="I504" i="7"/>
  <c r="I503" i="7"/>
  <c r="I500" i="7"/>
  <c r="I496" i="7"/>
  <c r="I495" i="7"/>
  <c r="I491" i="7"/>
  <c r="I490" i="7"/>
  <c r="I482" i="7"/>
  <c r="I481" i="7"/>
  <c r="I480" i="7"/>
  <c r="I472" i="7"/>
  <c r="I471" i="7"/>
  <c r="I470" i="7"/>
  <c r="I466" i="7"/>
  <c r="I461" i="7"/>
  <c r="I452" i="7"/>
  <c r="I451" i="7"/>
  <c r="I450" i="7"/>
  <c r="I446" i="7"/>
  <c r="I440" i="7"/>
  <c r="I436" i="7"/>
  <c r="I433" i="7"/>
  <c r="I430" i="7"/>
  <c r="I429" i="7"/>
  <c r="I428" i="7"/>
  <c r="I425" i="7"/>
  <c r="I424" i="7"/>
  <c r="I418" i="7"/>
  <c r="I410" i="7"/>
  <c r="I409" i="7"/>
  <c r="I408" i="7"/>
  <c r="I405" i="7"/>
  <c r="I401" i="7"/>
  <c r="I397" i="7"/>
  <c r="I396" i="7"/>
  <c r="I395" i="7"/>
  <c r="I392" i="7"/>
  <c r="I388" i="7"/>
  <c r="I383" i="7"/>
  <c r="I375" i="7"/>
  <c r="I374" i="7"/>
  <c r="I373" i="7"/>
  <c r="I369" i="7"/>
  <c r="I366" i="7"/>
  <c r="I363" i="7"/>
  <c r="I360" i="7"/>
  <c r="I356" i="7"/>
  <c r="I353" i="7"/>
  <c r="I335" i="7"/>
  <c r="I327" i="7"/>
  <c r="I321" i="7"/>
  <c r="I320" i="7"/>
  <c r="I319" i="7"/>
  <c r="I318" i="7"/>
  <c r="I313" i="7"/>
  <c r="I308" i="7"/>
  <c r="I300" i="7"/>
  <c r="I295" i="7"/>
  <c r="I288" i="7"/>
  <c r="I284" i="7"/>
  <c r="I277" i="7"/>
  <c r="I268" i="7"/>
  <c r="I267" i="7"/>
  <c r="I262" i="7"/>
  <c r="I257" i="7"/>
  <c r="I256" i="7"/>
  <c r="I249" i="7"/>
  <c r="I246" i="7"/>
  <c r="I237" i="7"/>
  <c r="I229" i="7"/>
  <c r="I224" i="7"/>
  <c r="I217" i="7"/>
  <c r="I204" i="7"/>
  <c r="I194" i="7"/>
  <c r="I188" i="7"/>
  <c r="I182" i="7"/>
  <c r="I176" i="7"/>
  <c r="I171" i="7"/>
  <c r="I167" i="7"/>
  <c r="I164" i="7"/>
  <c r="I157" i="7"/>
  <c r="I151" i="7"/>
  <c r="I144" i="7"/>
  <c r="I138" i="7"/>
  <c r="I130" i="7"/>
  <c r="I127" i="7"/>
  <c r="I116" i="7"/>
  <c r="I113" i="7"/>
  <c r="I106" i="7"/>
  <c r="I100" i="7"/>
  <c r="I93" i="7"/>
  <c r="I89" i="7"/>
  <c r="I85" i="7"/>
  <c r="I79" i="7"/>
  <c r="I75" i="7"/>
  <c r="I64" i="7"/>
  <c r="I58" i="7"/>
  <c r="I55" i="7"/>
  <c r="I47" i="7"/>
  <c r="I39" i="7"/>
  <c r="I27" i="7"/>
  <c r="I23" i="7"/>
  <c r="I16" i="7"/>
  <c r="I13" i="7"/>
  <c r="I8" i="7"/>
  <c r="I7" i="7"/>
  <c r="I6" i="7"/>
  <c r="I5" i="7"/>
</calcChain>
</file>

<file path=xl/sharedStrings.xml><?xml version="1.0" encoding="utf-8"?>
<sst xmlns="http://schemas.openxmlformats.org/spreadsheetml/2006/main" count="3644" uniqueCount="1773">
  <si>
    <t>附件1</t>
  </si>
  <si>
    <t>2020年第四批教育综合发展专项资金（教育督导、民族教育发展、教育规划课题、教育体制改革）分配表</t>
  </si>
  <si>
    <t>单位：万元</t>
  </si>
  <si>
    <r>
      <rPr>
        <sz val="11"/>
        <color indexed="8"/>
        <rFont val="黑体"/>
        <family val="3"/>
        <charset val="134"/>
      </rPr>
      <t>预算代码</t>
    </r>
  </si>
  <si>
    <r>
      <rPr>
        <sz val="11"/>
        <color indexed="8"/>
        <rFont val="黑体"/>
        <family val="3"/>
        <charset val="134"/>
      </rPr>
      <t>单  位</t>
    </r>
  </si>
  <si>
    <t>政府预算支出经济科目</t>
  </si>
  <si>
    <t>部门预算经济科目</t>
  </si>
  <si>
    <r>
      <rPr>
        <sz val="11"/>
        <color indexed="8"/>
        <rFont val="黑体"/>
        <family val="3"/>
        <charset val="134"/>
      </rPr>
      <t>功能科目</t>
    </r>
  </si>
  <si>
    <t>合计</t>
  </si>
  <si>
    <t>教育督导评估专项经费</t>
  </si>
  <si>
    <t>教育科学规划课题专项经费</t>
  </si>
  <si>
    <t>民族教育发展—内地西藏班</t>
  </si>
  <si>
    <t>民族教育发展项目校</t>
  </si>
  <si>
    <t>教育体制改革试点项目专项经费</t>
  </si>
  <si>
    <t>备注</t>
  </si>
  <si>
    <t>民族团结教育示范校</t>
  </si>
  <si>
    <t>偏远教学点办学提升工程项目校</t>
  </si>
  <si>
    <t>全省合计</t>
  </si>
  <si>
    <t>省本级小计</t>
  </si>
  <si>
    <t>教育厅小计</t>
  </si>
  <si>
    <t>省教育厅</t>
  </si>
  <si>
    <t>财务系统小计</t>
  </si>
  <si>
    <t>国防科学技术大学</t>
  </si>
  <si>
    <t>50502商品和服务支出</t>
  </si>
  <si>
    <t>30299其他商品和服务支出</t>
  </si>
  <si>
    <t>2050205高等教育</t>
  </si>
  <si>
    <t>教育部基础教育质量监测中心</t>
  </si>
  <si>
    <t>2050299其他普通教育支出</t>
  </si>
  <si>
    <t>吐鲁番市教育局</t>
  </si>
  <si>
    <t>省教育督导与评价协会</t>
  </si>
  <si>
    <t>湖南省教育厅</t>
  </si>
  <si>
    <t>50299其他商品和服务支出</t>
  </si>
  <si>
    <t>100003</t>
  </si>
  <si>
    <t>湘潭大学</t>
  </si>
  <si>
    <t>吉首大学</t>
  </si>
  <si>
    <t>吉首大学（预科学院）</t>
  </si>
  <si>
    <t>100005</t>
  </si>
  <si>
    <t>湖南科技大学</t>
  </si>
  <si>
    <t>长沙理工大学</t>
  </si>
  <si>
    <t>湖南农业大学</t>
  </si>
  <si>
    <t>中南林业科技大学</t>
  </si>
  <si>
    <t>湖南中医药大学</t>
  </si>
  <si>
    <t>湖南师范大学</t>
  </si>
  <si>
    <t>南华大学</t>
  </si>
  <si>
    <t>湖南工业大学</t>
  </si>
  <si>
    <t>湖南工商大学</t>
  </si>
  <si>
    <t>湖南工程学院</t>
  </si>
  <si>
    <t>湖南理工学院</t>
  </si>
  <si>
    <t>湘南学院</t>
  </si>
  <si>
    <t>衡阳师范学院</t>
  </si>
  <si>
    <t>邵阳学院</t>
  </si>
  <si>
    <t>怀化学院</t>
  </si>
  <si>
    <t>100020</t>
  </si>
  <si>
    <t>湖南文理学院</t>
  </si>
  <si>
    <t>100021</t>
  </si>
  <si>
    <t>湖南科技学院</t>
  </si>
  <si>
    <t>100023</t>
  </si>
  <si>
    <t>湖南第一师范学院</t>
  </si>
  <si>
    <t>100024</t>
  </si>
  <si>
    <t>湖南城市学院</t>
  </si>
  <si>
    <t>100025</t>
  </si>
  <si>
    <t>湖南工学院</t>
  </si>
  <si>
    <t>100026</t>
  </si>
  <si>
    <t>湖南财政经济学院</t>
  </si>
  <si>
    <t>100027</t>
  </si>
  <si>
    <t>湖南女子学院</t>
  </si>
  <si>
    <t>100028</t>
  </si>
  <si>
    <t>长沙师范学院</t>
  </si>
  <si>
    <t>100029</t>
  </si>
  <si>
    <t>长沙民政职业技术学院</t>
  </si>
  <si>
    <t>2050305高等职业教育</t>
  </si>
  <si>
    <t>100030</t>
  </si>
  <si>
    <t>湖南科技职业学院</t>
  </si>
  <si>
    <t>100031</t>
  </si>
  <si>
    <t>湖南铁道职业技术学院</t>
  </si>
  <si>
    <t>100032</t>
  </si>
  <si>
    <t>湖南环境生物职业技术学院</t>
  </si>
  <si>
    <t>100033</t>
  </si>
  <si>
    <t>湖南大众传媒职业技术学院</t>
  </si>
  <si>
    <t>湖南广播电视大学
（湖南网络工程职业学院）</t>
  </si>
  <si>
    <t>100037</t>
  </si>
  <si>
    <t>长沙市第一中学</t>
  </si>
  <si>
    <t>2050204高中教育</t>
  </si>
  <si>
    <t>100038</t>
  </si>
  <si>
    <t>湖南师范大学附属中学</t>
  </si>
  <si>
    <t>100039</t>
  </si>
  <si>
    <t>湖南省教育考试院</t>
  </si>
  <si>
    <t>100040</t>
  </si>
  <si>
    <t>湖南教育电视台</t>
  </si>
  <si>
    <t>100043</t>
  </si>
  <si>
    <t>湖南省教育科学研究院</t>
  </si>
  <si>
    <t>100050</t>
  </si>
  <si>
    <t>中南大学</t>
  </si>
  <si>
    <t>100051</t>
  </si>
  <si>
    <t>湖南大学</t>
  </si>
  <si>
    <t>100054</t>
  </si>
  <si>
    <t>湖南工业职业技术学院</t>
  </si>
  <si>
    <t>100059</t>
  </si>
  <si>
    <t>湖南机电职业技术学院</t>
  </si>
  <si>
    <t>100060</t>
  </si>
  <si>
    <t>湖南工艺美术职业学院</t>
  </si>
  <si>
    <t>100061</t>
  </si>
  <si>
    <t>湖南化工职业技术学院</t>
  </si>
  <si>
    <t>100062</t>
  </si>
  <si>
    <t>湖南石油化工职业技术学院</t>
  </si>
  <si>
    <t>100063</t>
  </si>
  <si>
    <t>湖南国防工业职业技术学院</t>
  </si>
  <si>
    <t>省本级其他部门小计</t>
  </si>
  <si>
    <t>省公安厅</t>
  </si>
  <si>
    <t>050003</t>
  </si>
  <si>
    <t>湖南警察学院</t>
  </si>
  <si>
    <t>省残联</t>
  </si>
  <si>
    <t>304002</t>
  </si>
  <si>
    <t>湖南省特教中等专业学校</t>
  </si>
  <si>
    <t>2050701特殊学校教育</t>
  </si>
  <si>
    <t>省水利厅</t>
  </si>
  <si>
    <t>252003</t>
  </si>
  <si>
    <t>湖南水利水电职业技术学院</t>
  </si>
  <si>
    <t>省商务厅</t>
  </si>
  <si>
    <t>400006</t>
  </si>
  <si>
    <t>湖南外贸职业学院</t>
  </si>
  <si>
    <t>400007</t>
  </si>
  <si>
    <t>湖南现代物流职业技术学院</t>
  </si>
  <si>
    <t>省环保厅</t>
  </si>
  <si>
    <t>212006</t>
  </si>
  <si>
    <t>长沙环境保护职业技术学院</t>
  </si>
  <si>
    <t>省工业和信息化厅</t>
  </si>
  <si>
    <t>350010</t>
  </si>
  <si>
    <t>张家界航空工业职业技术学院</t>
  </si>
  <si>
    <t>350013</t>
  </si>
  <si>
    <t>湖南电气职业技术学院</t>
  </si>
  <si>
    <t>350012</t>
  </si>
  <si>
    <t>长沙航空职业技术学院</t>
  </si>
  <si>
    <t>省供销合作社</t>
  </si>
  <si>
    <t>210004</t>
  </si>
  <si>
    <t>湖南省商务职业技术学院</t>
  </si>
  <si>
    <t>省司法厅</t>
  </si>
  <si>
    <t>054002</t>
  </si>
  <si>
    <t>湖南司法警官职业学院</t>
  </si>
  <si>
    <t>省交通厅</t>
  </si>
  <si>
    <t>202008</t>
  </si>
  <si>
    <t>湖南交通职业技术学院</t>
  </si>
  <si>
    <t>省农业农村厅</t>
  </si>
  <si>
    <t>258021</t>
  </si>
  <si>
    <t>湖南生物机电职业技术学院</t>
  </si>
  <si>
    <t>省体育局</t>
  </si>
  <si>
    <t>111012</t>
  </si>
  <si>
    <t>湖南体育职业学院</t>
  </si>
  <si>
    <t>省地矿局</t>
  </si>
  <si>
    <t>203022</t>
  </si>
  <si>
    <t>湖南工程职业技术学院</t>
  </si>
  <si>
    <t>省人社厅</t>
  </si>
  <si>
    <t>301012</t>
  </si>
  <si>
    <t>湖南省人民武装学校</t>
  </si>
  <si>
    <t>350011</t>
  </si>
  <si>
    <t>湖南有色金属职业技术学院</t>
  </si>
  <si>
    <t>省发展和改革委员会</t>
  </si>
  <si>
    <t>200009</t>
  </si>
  <si>
    <t>湖南理工职业技术学院</t>
  </si>
  <si>
    <t>省安监局</t>
  </si>
  <si>
    <t>369002</t>
  </si>
  <si>
    <t>湖南安全技术职业学院</t>
  </si>
  <si>
    <t>省文化和旅游厅</t>
  </si>
  <si>
    <t>105008</t>
  </si>
  <si>
    <t>湖南艺术职业学院</t>
  </si>
  <si>
    <t>105017</t>
  </si>
  <si>
    <t>湖南省文化厅艺术幼儿园</t>
  </si>
  <si>
    <t>2050201学前教育</t>
  </si>
  <si>
    <t>湖南省卫生健康委员会</t>
  </si>
  <si>
    <t>湖南邮电职业技术学院</t>
  </si>
  <si>
    <t>371001</t>
  </si>
  <si>
    <t>湖南邮电职业技术学院本级</t>
  </si>
  <si>
    <t>省机关事务局</t>
  </si>
  <si>
    <t>031002</t>
  </si>
  <si>
    <t>湖南省人民政府直属机关第二幼儿院</t>
  </si>
  <si>
    <t>长沙电力职业技术学院</t>
  </si>
  <si>
    <t>长沙电力职业技术学院本级</t>
  </si>
  <si>
    <t>湖南省社会主义学院</t>
  </si>
  <si>
    <t>022001</t>
  </si>
  <si>
    <t>非预算单位小计</t>
  </si>
  <si>
    <t>保险职业学院</t>
  </si>
  <si>
    <t>999164</t>
  </si>
  <si>
    <t>核工业卫生学校</t>
  </si>
  <si>
    <t>999888</t>
  </si>
  <si>
    <t>2050302中专教育</t>
  </si>
  <si>
    <t>湖南涉外经济学院</t>
  </si>
  <si>
    <t>999810</t>
  </si>
  <si>
    <t>市州小计</t>
  </si>
  <si>
    <t>长沙市</t>
  </si>
  <si>
    <t>长沙市小计</t>
  </si>
  <si>
    <t>长沙市本级</t>
  </si>
  <si>
    <t>市本级小计</t>
  </si>
  <si>
    <t>长沙市教育局</t>
  </si>
  <si>
    <t>505对事业单位经常性补助</t>
  </si>
  <si>
    <t>长沙学院</t>
  </si>
  <si>
    <t>湖南都市职业学院</t>
  </si>
  <si>
    <t>长沙商贸旅游职业技术学院</t>
  </si>
  <si>
    <t>长沙卫生职业学院</t>
  </si>
  <si>
    <t>长沙职业技术学院</t>
  </si>
  <si>
    <t>长沙市雅礼中学</t>
  </si>
  <si>
    <t>长沙市南雅中学</t>
  </si>
  <si>
    <t>长沙麓山国际实验学校</t>
  </si>
  <si>
    <t>长沙市特殊教育学校</t>
  </si>
  <si>
    <t>长沙市第二十一中学</t>
  </si>
  <si>
    <t>湖南信息职业技术学院</t>
  </si>
  <si>
    <t>湖南电子科技职业学院</t>
  </si>
  <si>
    <t>长沙市长郡湘府中学</t>
  </si>
  <si>
    <t>长郡中学</t>
  </si>
  <si>
    <t>长沙财经学校</t>
  </si>
  <si>
    <t>长沙航天学校</t>
  </si>
  <si>
    <t>湖南地质中学</t>
  </si>
  <si>
    <t>湖南广益实验中学</t>
  </si>
  <si>
    <t>长沙市教育科学研究院</t>
  </si>
  <si>
    <t>芙蓉区</t>
  </si>
  <si>
    <t>长沙市芙蓉区修业学校</t>
  </si>
  <si>
    <t>岳麓区</t>
  </si>
  <si>
    <t>岳麓区小计</t>
  </si>
  <si>
    <t>长沙市岳麓幼儿教育集团第三幼儿园</t>
  </si>
  <si>
    <t>长沙市岳麓区教师发展中心</t>
  </si>
  <si>
    <t>开福区</t>
  </si>
  <si>
    <t>开福区小计</t>
  </si>
  <si>
    <t>长沙市开福区实验小学</t>
  </si>
  <si>
    <t>2050202小学教育</t>
  </si>
  <si>
    <t>长沙市开福区大星学校</t>
  </si>
  <si>
    <t>天心区</t>
  </si>
  <si>
    <t>天心区小计</t>
  </si>
  <si>
    <t>长沙市天心区龙湾小学（湖南一师三附小）</t>
  </si>
  <si>
    <t>长沙市天心区教育局</t>
  </si>
  <si>
    <t>高新区</t>
  </si>
  <si>
    <t>高新区小计</t>
  </si>
  <si>
    <t>长沙高新区明德麓谷学校</t>
  </si>
  <si>
    <t>2050203初中教育</t>
  </si>
  <si>
    <t>长沙高新技术产业开发区东方红小学</t>
  </si>
  <si>
    <t>浏阳市</t>
  </si>
  <si>
    <t>浏阳市小计</t>
  </si>
  <si>
    <t>浏阳市教育局</t>
  </si>
  <si>
    <t>浏阳市特殊教育学校</t>
  </si>
  <si>
    <t>望城县</t>
  </si>
  <si>
    <t>望城一中</t>
  </si>
  <si>
    <t>长沙县</t>
  </si>
  <si>
    <t>长沙县教育局</t>
  </si>
  <si>
    <t>株洲市</t>
  </si>
  <si>
    <t>株洲市小计</t>
  </si>
  <si>
    <t>株洲市本级</t>
  </si>
  <si>
    <t>湖南铁路科技职业技术学院</t>
  </si>
  <si>
    <t>湖南汽车工程职业学院</t>
  </si>
  <si>
    <t>株洲市幼儿师范学校</t>
  </si>
  <si>
    <t>株洲市教育局</t>
  </si>
  <si>
    <t>株洲市教育科学研究院</t>
  </si>
  <si>
    <t>芦淞区</t>
  </si>
  <si>
    <t>株洲市芦淞区体育路中学</t>
  </si>
  <si>
    <t>天元区</t>
  </si>
  <si>
    <t>天元区小计</t>
  </si>
  <si>
    <t>株洲市天元区教育科学研究室</t>
  </si>
  <si>
    <t>株洲市天元区教育局</t>
  </si>
  <si>
    <t>攸县</t>
  </si>
  <si>
    <t>攸县教育局</t>
  </si>
  <si>
    <t>湘潭市</t>
  </si>
  <si>
    <t>湘潭市小计</t>
  </si>
  <si>
    <t>湘潭市本级</t>
  </si>
  <si>
    <t>湘潭医卫职业技术学院</t>
  </si>
  <si>
    <t>湘潭市教育局</t>
  </si>
  <si>
    <t>湘潭市工业贸易中等专业学校</t>
  </si>
  <si>
    <t>雨湖区</t>
  </si>
  <si>
    <t>雨湖区小计</t>
  </si>
  <si>
    <t>湘潭市雨湖区风车坪学校</t>
  </si>
  <si>
    <t>湘潭市雨湖区护潭学校</t>
  </si>
  <si>
    <t>岳塘区</t>
  </si>
  <si>
    <t>韶山市</t>
  </si>
  <si>
    <r>
      <rPr>
        <sz val="10"/>
        <color indexed="8"/>
        <rFont val="Times New Roman"/>
        <family val="1"/>
      </rPr>
      <t>2050299</t>
    </r>
    <r>
      <rPr>
        <sz val="10"/>
        <color indexed="8"/>
        <rFont val="仿宋_GB2312"/>
        <charset val="134"/>
      </rPr>
      <t>其他普通教育支出</t>
    </r>
  </si>
  <si>
    <t>湘潭县</t>
  </si>
  <si>
    <t>湖南省湘潭县云龙小学</t>
  </si>
  <si>
    <t>湘乡市</t>
  </si>
  <si>
    <t>湘乡市小计</t>
  </si>
  <si>
    <t>湘乡市东方红学校望春校区</t>
  </si>
  <si>
    <t>湘潭市湘乡市东山学校</t>
  </si>
  <si>
    <t>衡阳市</t>
  </si>
  <si>
    <t>衡阳市小计</t>
  </si>
  <si>
    <t>市本级</t>
  </si>
  <si>
    <t>湖南财经工业职业技术学院</t>
  </si>
  <si>
    <t>衡阳市教科院</t>
  </si>
  <si>
    <t>衡阳市华新实验中学</t>
  </si>
  <si>
    <t>衡阳师范学校</t>
  </si>
  <si>
    <t>湖南高速铁路职业技术学院</t>
  </si>
  <si>
    <t>耒阳市</t>
  </si>
  <si>
    <t>耒阳市小计</t>
  </si>
  <si>
    <t>湖南省耒阳市教育研究室</t>
  </si>
  <si>
    <t>耒阳市教师进修学校</t>
  </si>
  <si>
    <t>耒阳市第二中学</t>
  </si>
  <si>
    <t>耒阳市淝田中心完小</t>
  </si>
  <si>
    <t>衡山县</t>
  </si>
  <si>
    <t>衡山县职业中等专业学校</t>
  </si>
  <si>
    <t>邵阳市</t>
  </si>
  <si>
    <t>邵阳市小计</t>
  </si>
  <si>
    <t>湘中幼儿师范高等专科学校</t>
  </si>
  <si>
    <t>邵阳职业技术学院</t>
  </si>
  <si>
    <t>北塔区</t>
  </si>
  <si>
    <t>北塔区教科局</t>
  </si>
  <si>
    <t>绥宁县</t>
  </si>
  <si>
    <t>邵阳县</t>
  </si>
  <si>
    <t>新宁县</t>
  </si>
  <si>
    <t>城步县</t>
  </si>
  <si>
    <t>洞口县</t>
  </si>
  <si>
    <t>新邵县</t>
  </si>
  <si>
    <t>岳阳市</t>
  </si>
  <si>
    <t>岳阳市小计</t>
  </si>
  <si>
    <t>岳阳职业技术学院</t>
  </si>
  <si>
    <t>湖南民族职业学院</t>
  </si>
  <si>
    <t>岳阳广播电视大学</t>
  </si>
  <si>
    <t>岳阳市教育科学技术研究院</t>
  </si>
  <si>
    <t>岳阳市一中</t>
  </si>
  <si>
    <t>岳阳市第九中学</t>
  </si>
  <si>
    <t>云溪区</t>
  </si>
  <si>
    <t>岳阳市云溪区云鹰小学</t>
  </si>
  <si>
    <t>华容县</t>
  </si>
  <si>
    <t>华容县职业中专</t>
  </si>
  <si>
    <t>平江县</t>
  </si>
  <si>
    <t>平江县小计</t>
  </si>
  <si>
    <t>岳阳市平江县三阳中学</t>
  </si>
  <si>
    <t>平江县第一中学</t>
  </si>
  <si>
    <t>汨罗市</t>
  </si>
  <si>
    <t>汨罗市第一中学</t>
  </si>
  <si>
    <t>常德市</t>
  </si>
  <si>
    <t>常德市小计</t>
  </si>
  <si>
    <t>常德职业技术学院</t>
  </si>
  <si>
    <t>湖南幼儿师范高等专科学校</t>
  </si>
  <si>
    <t>常德市第一中学</t>
  </si>
  <si>
    <t>常德财经中等专业学校</t>
  </si>
  <si>
    <t>常德芷兰实验学校</t>
  </si>
  <si>
    <t>武陵区</t>
  </si>
  <si>
    <t>鼎城区</t>
  </si>
  <si>
    <t>常德市鼎城区教育局</t>
  </si>
  <si>
    <t>桃源县</t>
  </si>
  <si>
    <t>桃源县小计</t>
  </si>
  <si>
    <t>桃源县文盛小学</t>
  </si>
  <si>
    <t>临澧县</t>
  </si>
  <si>
    <t>湖南省临澧县第一中学</t>
  </si>
  <si>
    <t>石门县</t>
  </si>
  <si>
    <t>张家界市</t>
  </si>
  <si>
    <t>张家界市小计</t>
  </si>
  <si>
    <t>永定区</t>
  </si>
  <si>
    <t>武陵源区</t>
  </si>
  <si>
    <t>桑植县</t>
  </si>
  <si>
    <t>慈利县</t>
  </si>
  <si>
    <t>益阳市</t>
  </si>
  <si>
    <t>益阳市小计</t>
  </si>
  <si>
    <t>益阳市教育科学研究所</t>
  </si>
  <si>
    <t>益阳医学高等专科学校</t>
  </si>
  <si>
    <t>益阳市教育局</t>
  </si>
  <si>
    <t>赫山区</t>
  </si>
  <si>
    <t>益阳市赫山区教育科学研究培训中心</t>
  </si>
  <si>
    <t>沅江县</t>
  </si>
  <si>
    <t>益阳市沅江玉潭学校</t>
  </si>
  <si>
    <t>永州市</t>
  </si>
  <si>
    <t>永州市小计</t>
  </si>
  <si>
    <t>永州职业技术学院</t>
  </si>
  <si>
    <t>永州市教育局</t>
  </si>
  <si>
    <t>永州市教育科学研究院</t>
  </si>
  <si>
    <t>永州市综合职业中等专业学校</t>
  </si>
  <si>
    <t>新田县</t>
  </si>
  <si>
    <t>湖南省新田县第一中学</t>
  </si>
  <si>
    <t>江永县</t>
  </si>
  <si>
    <t>双牌县</t>
  </si>
  <si>
    <t>江华县</t>
  </si>
  <si>
    <t>江华瑶族自治县码市中学</t>
  </si>
  <si>
    <t>郴州市</t>
  </si>
  <si>
    <t>郴州市小计</t>
  </si>
  <si>
    <t>郴州职业技术学院</t>
  </si>
  <si>
    <t>郴州市教育科学研究院</t>
  </si>
  <si>
    <t>湘南幼儿师范高等专科学校</t>
  </si>
  <si>
    <t>资兴市</t>
  </si>
  <si>
    <t>资兴市特殊教育学校</t>
  </si>
  <si>
    <t>嘉禾县</t>
  </si>
  <si>
    <t>嘉禾县职业中等专业学校</t>
  </si>
  <si>
    <t>娄底市</t>
  </si>
  <si>
    <t>娄底市小计</t>
  </si>
  <si>
    <t>娄底职业技术学院</t>
  </si>
  <si>
    <t>潇湘职业学院</t>
  </si>
  <si>
    <t>湖南省娄底市第三完全小学</t>
  </si>
  <si>
    <t>涟源市</t>
  </si>
  <si>
    <t>涟源市教研师资培训中心</t>
  </si>
  <si>
    <t>新化县</t>
  </si>
  <si>
    <t>怀化市</t>
  </si>
  <si>
    <t>怀化市小计</t>
  </si>
  <si>
    <t>怀化职业技术学院</t>
  </si>
  <si>
    <t>怀化市教科院</t>
  </si>
  <si>
    <t>怀化市教育局</t>
  </si>
  <si>
    <t>怀化师范高等专科学校</t>
  </si>
  <si>
    <t>调增2018年、2019年怀化师范高等专科学校教科规划课题资金经费2万元。</t>
  </si>
  <si>
    <t>鹤城区</t>
  </si>
  <si>
    <t>鹤城区小计</t>
  </si>
  <si>
    <t>怀化市㵲水完全小学</t>
  </si>
  <si>
    <t>怀化市欧城小学</t>
  </si>
  <si>
    <t>芷江县</t>
  </si>
  <si>
    <t>核减2018年、2019年怀化师范高等专科学校教科规划科体经费2万元。</t>
  </si>
  <si>
    <t>通道县</t>
  </si>
  <si>
    <t>湘西土家族苗族自治州</t>
  </si>
  <si>
    <t>湘西土家族苗族自治州小计</t>
  </si>
  <si>
    <t>州本级</t>
  </si>
  <si>
    <t>州本级小计</t>
  </si>
  <si>
    <t>吉首大学师范学院</t>
  </si>
  <si>
    <t>湘西州教育局</t>
  </si>
  <si>
    <t>湘西州第二民族中学</t>
  </si>
  <si>
    <t>吉首市</t>
  </si>
  <si>
    <t>永顺县</t>
  </si>
  <si>
    <t>泸溪县</t>
  </si>
  <si>
    <t>龙山县</t>
  </si>
  <si>
    <t>古丈县</t>
  </si>
  <si>
    <t>保靖县</t>
  </si>
  <si>
    <t>花垣县</t>
  </si>
  <si>
    <t>附件2</t>
  </si>
  <si>
    <t>2020年度湖南省教育科学规划课题（含省社科基金教育学专项、援疆课题）经费分配明细表                           （分发）</t>
  </si>
  <si>
    <t>市州          (单位）</t>
  </si>
  <si>
    <t>预算代码</t>
  </si>
  <si>
    <t>单位名称</t>
  </si>
  <si>
    <t>课题编号</t>
  </si>
  <si>
    <t>课题类别</t>
  </si>
  <si>
    <t>学科分类</t>
  </si>
  <si>
    <t>主持人</t>
  </si>
  <si>
    <t>课题名称</t>
  </si>
  <si>
    <t>金额</t>
  </si>
  <si>
    <t>省本级合计</t>
  </si>
  <si>
    <t>省教育厅小计</t>
  </si>
  <si>
    <t>国防科技大学</t>
  </si>
  <si>
    <t>小计</t>
  </si>
  <si>
    <t>XJK20BGD045</t>
  </si>
  <si>
    <t>省级一般资助课题</t>
  </si>
  <si>
    <t>高等教育研究</t>
  </si>
  <si>
    <t>肖定邦</t>
  </si>
  <si>
    <t>工科专业前沿课程思政教学的实效性研究</t>
  </si>
  <si>
    <t>XJK20QGD004</t>
  </si>
  <si>
    <t>省级青年资助专项</t>
  </si>
  <si>
    <t>孙建彬</t>
  </si>
  <si>
    <t>基于教学一致性的在线课程教学设计模式与方法研究</t>
  </si>
  <si>
    <t>XJK20QZJ001</t>
  </si>
  <si>
    <t>职业教育研究</t>
  </si>
  <si>
    <t>肖汶斌</t>
  </si>
  <si>
    <t>区块链在军事职业教育监测评估中的应用研究</t>
  </si>
  <si>
    <t>JJ193989</t>
  </si>
  <si>
    <t>教育学</t>
  </si>
  <si>
    <t>刘燕</t>
  </si>
  <si>
    <r>
      <rPr>
        <sz val="10"/>
        <rFont val="宋体"/>
        <family val="3"/>
        <charset val="134"/>
        <scheme val="minor"/>
      </rPr>
      <t>“</t>
    </r>
    <r>
      <rPr>
        <sz val="10"/>
        <rFont val="宋体"/>
        <family val="3"/>
        <charset val="134"/>
      </rPr>
      <t>双一流</t>
    </r>
    <r>
      <rPr>
        <sz val="10"/>
        <rFont val="宋体"/>
        <family val="3"/>
        <charset val="134"/>
      </rPr>
      <t>”</t>
    </r>
    <r>
      <rPr>
        <sz val="10"/>
        <rFont val="宋体"/>
        <family val="3"/>
        <charset val="134"/>
      </rPr>
      <t>建设背景下高校创新型人才高阶思维能力评价研究</t>
    </r>
  </si>
  <si>
    <t>XJK19AXX001</t>
  </si>
  <si>
    <t>省级重点资助课题</t>
  </si>
  <si>
    <t>教育信息技术研究</t>
  </si>
  <si>
    <t>潘军</t>
  </si>
  <si>
    <t>农村中小学网络联校建设机制研究</t>
  </si>
  <si>
    <t>XJK20AYJ002</t>
  </si>
  <si>
    <t>民族教育研究</t>
  </si>
  <si>
    <t>李进军</t>
  </si>
  <si>
    <t>民族团结视域下湖南教育援疆实践范式及其提升研究</t>
  </si>
  <si>
    <t>XJK20AJG002</t>
  </si>
  <si>
    <t>教育经济与教育管理研究</t>
  </si>
  <si>
    <t>陈湘满</t>
  </si>
  <si>
    <t>乡村振兴背景下湖南学习型农村社区建设路径与对策研究</t>
  </si>
  <si>
    <t>XJK20BGD017</t>
  </si>
  <si>
    <t>张伟伟</t>
  </si>
  <si>
    <t>智慧学习环境下高校思政课教师胜任力提升对策研究</t>
  </si>
  <si>
    <t>XJK20BGD024</t>
  </si>
  <si>
    <t>林艺芳</t>
  </si>
  <si>
    <t>多元互动背景下法学本科案例教学研究</t>
  </si>
  <si>
    <t>XJK20BGD031</t>
  </si>
  <si>
    <t>李发国</t>
  </si>
  <si>
    <t>工科教师提升“课程思政”教学能力的路径研究</t>
  </si>
  <si>
    <t>XJK20BXL003</t>
  </si>
  <si>
    <t>教育心理研究</t>
  </si>
  <si>
    <t>伍艳</t>
  </si>
  <si>
    <t>“心理育人”背景下有儿童期虐待经历大学生的心理弹性问题实证研究</t>
  </si>
  <si>
    <t>JJ194094</t>
  </si>
  <si>
    <t>符纯洁</t>
  </si>
  <si>
    <t>高等教育治理现代化视域下高校教师建言行为的诱发机制研究</t>
  </si>
  <si>
    <t>XJK20BGD026</t>
  </si>
  <si>
    <t>张琰飞</t>
  </si>
  <si>
    <t>产教融合背景下地方高校科技成果转化绩效评估与提升路径研究</t>
  </si>
  <si>
    <t>XJK20QMJ001</t>
  </si>
  <si>
    <t>殷强</t>
  </si>
  <si>
    <t>湘西地区乡村小规模学校可达性及空间优化研究</t>
  </si>
  <si>
    <t>JJ194352</t>
  </si>
  <si>
    <t>唐业喜</t>
  </si>
  <si>
    <r>
      <rPr>
        <sz val="10"/>
        <rFont val="宋体"/>
        <family val="3"/>
        <charset val="134"/>
        <scheme val="minor"/>
      </rPr>
      <t>基于</t>
    </r>
    <r>
      <rPr>
        <sz val="10"/>
        <rFont val="宋体"/>
        <family val="3"/>
        <charset val="134"/>
      </rPr>
      <t>CIPP</t>
    </r>
    <r>
      <rPr>
        <sz val="10"/>
        <rFont val="宋体"/>
        <family val="3"/>
        <charset val="134"/>
      </rPr>
      <t>模型的高校资助育人成效评价</t>
    </r>
  </si>
  <si>
    <t>XJK19JGD001</t>
  </si>
  <si>
    <t>省级教育研究基地重大课题</t>
  </si>
  <si>
    <t>李海萍</t>
  </si>
  <si>
    <t>师范教育70年：招生、培养及就业制度变迁研究</t>
  </si>
  <si>
    <t>XJK20ZDJD02</t>
  </si>
  <si>
    <t>张晓报</t>
  </si>
  <si>
    <t>我国高校跨学科人才培养的学科组织困境及消解机制研究</t>
  </si>
  <si>
    <t>XJK20ZDWT001</t>
  </si>
  <si>
    <t>省级重大委托</t>
  </si>
  <si>
    <t>基础教育研究</t>
  </si>
  <si>
    <t>李炳煌</t>
  </si>
  <si>
    <t>城乡家庭教育指导服务体系构建的研究</t>
  </si>
  <si>
    <t>XJK20AGD001</t>
  </si>
  <si>
    <t>陈春萍</t>
  </si>
  <si>
    <t>新时代大学信任文化建设研究</t>
  </si>
  <si>
    <t>XJK20ADY002</t>
  </si>
  <si>
    <t>德育研究</t>
  </si>
  <si>
    <t>谭建平</t>
  </si>
  <si>
    <t>“三全育人”背景下大学生理想信念教育研究</t>
  </si>
  <si>
    <t>XJK20ADY004</t>
  </si>
  <si>
    <t>毛小平</t>
  </si>
  <si>
    <t>新时代高校劳动教育落实机制研究</t>
  </si>
  <si>
    <t>XJK20AXX002</t>
  </si>
  <si>
    <t>张进良</t>
  </si>
  <si>
    <t>新时代促进乡村小规模学校发展的教育智力资源共享机制研究</t>
  </si>
  <si>
    <t>XJK20AJG001</t>
  </si>
  <si>
    <t>陈宣霖</t>
  </si>
  <si>
    <t>异地中考政策下的随迁子女教育获得感提升研究</t>
  </si>
  <si>
    <t>XJK20BGD002</t>
  </si>
  <si>
    <t>吴志军</t>
  </si>
  <si>
    <t>创新链与产业链融合下的高校设计科技成果转化模式与实践研究</t>
  </si>
  <si>
    <t>XJK20BTW005</t>
  </si>
  <si>
    <t>体育卫生艺术教育研究</t>
  </si>
  <si>
    <t>彭云志</t>
  </si>
  <si>
    <t>高校体育专业术科型教师“课程思政”教育能力研究</t>
  </si>
  <si>
    <t>JJ194145</t>
  </si>
  <si>
    <t>曹俊军</t>
  </si>
  <si>
    <t>湖南省乡村教师专业学习的现状、问题与改进策略研究</t>
  </si>
  <si>
    <t>XJK20ADY001</t>
  </si>
  <si>
    <t>蒋显荣</t>
  </si>
  <si>
    <t>三全育人背景下大学生共产主义理想信念教育研究</t>
  </si>
  <si>
    <t>XJK20BGD004</t>
  </si>
  <si>
    <t>黎建新</t>
  </si>
  <si>
    <t>面向一流学科建设的研究生科研素养评价与提升研究：以经管类研究生为例</t>
  </si>
  <si>
    <t>XJK20BGD010</t>
  </si>
  <si>
    <t>谢志明</t>
  </si>
  <si>
    <t>新时代会计教师专业发展及支持机制研究</t>
  </si>
  <si>
    <t>XJK20BGD037</t>
  </si>
  <si>
    <t>崔巍</t>
  </si>
  <si>
    <t>高校公共外语线上“金课”教师胜任力模型建构及应用研究</t>
  </si>
  <si>
    <t>XJK20BJG001</t>
  </si>
  <si>
    <t>戴钰</t>
  </si>
  <si>
    <t>国家治理现代化背景下教育舆论引导及危机治理研究</t>
  </si>
  <si>
    <t>XJK20QGD003</t>
  </si>
  <si>
    <t>彭琼英</t>
  </si>
  <si>
    <t>新时代高校辅导员的角色定位及其实现路径研究</t>
  </si>
  <si>
    <t>JJ194383</t>
  </si>
  <si>
    <t>张韵杨</t>
  </si>
  <si>
    <t>基于现代大学治理视角的内部控制有效性评价研究</t>
  </si>
  <si>
    <t>XJK20ADJ01</t>
  </si>
  <si>
    <t>陈弘</t>
  </si>
  <si>
    <t>湖南高校领导班子和领导干部政治建设考察研究</t>
  </si>
  <si>
    <t>XJK20BGD018</t>
  </si>
  <si>
    <t>熊春林</t>
  </si>
  <si>
    <t>“双一流”背景下涉农高校公共管理类人才培养质量保障体系构建研究</t>
  </si>
  <si>
    <t>XJK20BJC004</t>
  </si>
  <si>
    <t>张凌</t>
  </si>
  <si>
    <t>农村中小学生的价值观及其对生涯发展规划的影响研究</t>
  </si>
  <si>
    <t>XJK20QJG001</t>
  </si>
  <si>
    <t>陈越</t>
  </si>
  <si>
    <t>全球—国家—地方联动框架下湖南职业教育国际化政策研究</t>
  </si>
  <si>
    <t>XJK20QJG002</t>
  </si>
  <si>
    <t>谢宜章</t>
  </si>
  <si>
    <t>湖南高等教育治理体系与治理能力现代化研究</t>
  </si>
  <si>
    <t>JJ193879</t>
  </si>
  <si>
    <t>杨新华</t>
  </si>
  <si>
    <t>校园欺凌经历与大学生心理健康发展轨迹及干预研究</t>
  </si>
  <si>
    <t>JJ193774</t>
  </si>
  <si>
    <t>王丹</t>
  </si>
  <si>
    <t>乡村振兴背景下特困山区职业农民教育扶贫的靶向机制与模式创新研究</t>
  </si>
  <si>
    <t>XJK20BGD009</t>
  </si>
  <si>
    <t>刘海燕</t>
  </si>
  <si>
    <t>应用型本科院校实践教学质量第三方评价体系构建研究</t>
  </si>
  <si>
    <t>XJK20BGD048</t>
  </si>
  <si>
    <t>刘拥民</t>
  </si>
  <si>
    <t>面向新工科建设的计算机通识课程体系构建研究</t>
  </si>
  <si>
    <t>XJK20AGD004</t>
  </si>
  <si>
    <t>刘平安</t>
  </si>
  <si>
    <t>医教协同背景下医学生临床能力培养的研究</t>
  </si>
  <si>
    <t>XJK20BGD022</t>
  </si>
  <si>
    <t>胡瑾</t>
  </si>
  <si>
    <t>基于非正式学习的大学生学习自觉教育路径探究</t>
  </si>
  <si>
    <t>XJK20BGD029</t>
  </si>
  <si>
    <t>卢芳国</t>
  </si>
  <si>
    <t>“立德树人”视阈下“融贯古今中外,奉献医药事业”故事微视频研发与推广</t>
  </si>
  <si>
    <t>XJK20BGD038</t>
  </si>
  <si>
    <t>刘伟</t>
  </si>
  <si>
    <t>面向课程思政的计算机类课程教学改革探索与研究</t>
  </si>
  <si>
    <t>XJK20BGD042</t>
  </si>
  <si>
    <t>陈偶英</t>
  </si>
  <si>
    <t>专业认证视阈下中医药本科院校“一体两翼”护理人才培养模式研究</t>
  </si>
  <si>
    <t>XJK20ZDZB001</t>
  </si>
  <si>
    <t>省级重大招标课题</t>
  </si>
  <si>
    <t>教育发展战略研究</t>
  </si>
  <si>
    <t>钟云华</t>
  </si>
  <si>
    <t>湖南省“十四五”教育科研规划研究</t>
  </si>
  <si>
    <t>XJK20ATW001</t>
  </si>
  <si>
    <t>吴卫</t>
  </si>
  <si>
    <t>湖南传统手工艺的高校传承与创新研究</t>
  </si>
  <si>
    <t>XJK20AXL01</t>
  </si>
  <si>
    <t>尹华站</t>
  </si>
  <si>
    <t>湖南省残障儿童心理救助模式构建及多元干预研究</t>
  </si>
  <si>
    <t>XJK20ADJ05</t>
  </si>
  <si>
    <t>袁道香</t>
  </si>
  <si>
    <t>高校党建融入城市基层党建工作机制研究</t>
  </si>
  <si>
    <t>XJK20BXL002</t>
  </si>
  <si>
    <t>胡义秋</t>
  </si>
  <si>
    <t>重大突发事件背景下青少年心理危机预警及干预研究</t>
  </si>
  <si>
    <t>XJK20QZY001</t>
  </si>
  <si>
    <t>胡小桃</t>
  </si>
  <si>
    <t>新时代职业教育教师专业发展及支持机制实证研究</t>
  </si>
  <si>
    <t>XJK20QLL001</t>
  </si>
  <si>
    <t>教育基本理论和教育史研究</t>
  </si>
  <si>
    <t>周俊凡</t>
  </si>
  <si>
    <t>先秦天人关系思想中的生命价值旨趣及对当前生命教育的启示</t>
  </si>
  <si>
    <t>XJK20QFZ001</t>
  </si>
  <si>
    <t>王伟</t>
  </si>
  <si>
    <t>“民生改善”视域下学校教育传承乡土文化的策略研究</t>
  </si>
  <si>
    <t>JJ193771</t>
  </si>
  <si>
    <t>颜志强</t>
  </si>
  <si>
    <t>青少年共情与抑郁关系的双路径假设：内疚倾向和心理弹性的影响</t>
  </si>
  <si>
    <t>JJ193801</t>
  </si>
  <si>
    <t>彭荣</t>
  </si>
  <si>
    <t>湖南省贫困农村学前教育质量保障研究</t>
  </si>
  <si>
    <t>XJK20BGD015</t>
  </si>
  <si>
    <t>谢天</t>
  </si>
  <si>
    <t>面向重大疫情防控的跨学科应急管理人才培养模式研究</t>
  </si>
  <si>
    <t>XJK20BGD040</t>
  </si>
  <si>
    <t>陈国栋</t>
  </si>
  <si>
    <t>健康湖南背景下医学生医患沟通能力强化路径研究</t>
  </si>
  <si>
    <t>XJK20BGD050</t>
  </si>
  <si>
    <t>袁艳玲</t>
  </si>
  <si>
    <t>教育信息化背景下高校教师TPACK能力发展研究</t>
  </si>
  <si>
    <t>XJK20AGD008</t>
  </si>
  <si>
    <t>柯胜海</t>
  </si>
  <si>
    <t>立德树人背景下包装设计专业“四段驱动式”育人体系研究与实践</t>
  </si>
  <si>
    <t>XJK20BGD001</t>
  </si>
  <si>
    <t>张春</t>
  </si>
  <si>
    <t>文化强省升级版中应用型影视传媒人才的导师制培养模式研究</t>
  </si>
  <si>
    <t>XJK20BGD032</t>
  </si>
  <si>
    <t>裴利华</t>
  </si>
  <si>
    <t>“金课”背景下基于满意度模型的混合式教学评价体系研究</t>
  </si>
  <si>
    <t>XJK20BTW004</t>
  </si>
  <si>
    <t>蔡艺</t>
  </si>
  <si>
    <t>高等学校大学生体育社团建设研究</t>
  </si>
  <si>
    <t>JJ193597</t>
  </si>
  <si>
    <t>黄贤明</t>
  </si>
  <si>
    <r>
      <rPr>
        <sz val="10"/>
        <rFont val="宋体"/>
        <family val="3"/>
        <charset val="134"/>
        <scheme val="minor"/>
      </rPr>
      <t>教育信息化</t>
    </r>
    <r>
      <rPr>
        <sz val="10"/>
        <rFont val="宋体"/>
        <family val="3"/>
        <charset val="134"/>
      </rPr>
      <t>2.0</t>
    </r>
    <r>
      <rPr>
        <sz val="10"/>
        <rFont val="宋体"/>
        <family val="3"/>
        <charset val="134"/>
      </rPr>
      <t>背景下高校信息化建设的改革与创新研究</t>
    </r>
  </si>
  <si>
    <t>湖南商学院</t>
  </si>
  <si>
    <t>XJK20BGD005</t>
  </si>
  <si>
    <t>杨水根</t>
  </si>
  <si>
    <t>课程思政金课评价体系与培育机制研究</t>
  </si>
  <si>
    <t>XJK20BGD020</t>
  </si>
  <si>
    <t>刘海运</t>
  </si>
  <si>
    <t>产教融合背景下高校科技成果转化系统的优化机理与对策研究</t>
  </si>
  <si>
    <t>XJK20BGD027</t>
  </si>
  <si>
    <t>刘亦文</t>
  </si>
  <si>
    <t>一流学科建设视域下地方高校中外合作办学优质教育资源引进标准设计与机制构建研究</t>
  </si>
  <si>
    <t>XJK20AGD009</t>
  </si>
  <si>
    <t>张小刚</t>
  </si>
  <si>
    <t>生态文明视野下高校“两型校园”建设综合评价研究</t>
  </si>
  <si>
    <t>XJK20BGD021</t>
  </si>
  <si>
    <t>王兴业</t>
  </si>
  <si>
    <t>高校设计教育与地方传统工艺的融合发展研究</t>
  </si>
  <si>
    <t>XJK20BGD023</t>
  </si>
  <si>
    <t>张世免</t>
  </si>
  <si>
    <t>新时代背景下高校专业课教师“课程思政”能力提升路径与保障机制研究</t>
  </si>
  <si>
    <t>XJK20AGD006</t>
  </si>
  <si>
    <t>柳溪</t>
  </si>
  <si>
    <t>新文科背景下新闻传播类专业课程教学情境重构及其评价研究</t>
  </si>
  <si>
    <t>XJK20BGD035</t>
  </si>
  <si>
    <t>陆有丽</t>
  </si>
  <si>
    <t>新工科背景下计算机类专业“工程体验”教学模式创新发展研究</t>
  </si>
  <si>
    <t>XJK20BDY002</t>
  </si>
  <si>
    <t>杜艳艳</t>
  </si>
  <si>
    <t>新时代高校爱国主义教育的落实机制研究</t>
  </si>
  <si>
    <t>XJK20BTW001</t>
  </si>
  <si>
    <t>张国清</t>
  </si>
  <si>
    <t>基于“三全育人”的大学生身体素养体系构建及其优化研究</t>
  </si>
  <si>
    <t>XJK20BTW002</t>
  </si>
  <si>
    <t>刘怀金</t>
  </si>
  <si>
    <t>普通高校体育类线上"金课"建设的理论框架与实践路径研究</t>
  </si>
  <si>
    <t>JJ194286</t>
  </si>
  <si>
    <t>谢晶</t>
  </si>
  <si>
    <t>湖南省中小学教师职业压力状况调查与应对策略研究</t>
  </si>
  <si>
    <t>XJK20BGD028</t>
  </si>
  <si>
    <t>胡芳</t>
  </si>
  <si>
    <t>“新医科”视域下地方综合性高校医学影像技术一流专业人才培养体系建设</t>
  </si>
  <si>
    <t>XJK20BGD034</t>
  </si>
  <si>
    <t>何玲</t>
  </si>
  <si>
    <t>高校院系党组织嵌入式治理研究</t>
  </si>
  <si>
    <t>XJK20BGD044</t>
  </si>
  <si>
    <t>吴霞</t>
  </si>
  <si>
    <t>基于人工智能技术的高校师范生自适应学习模式研究与应用</t>
  </si>
  <si>
    <t>XJK20BGD052</t>
  </si>
  <si>
    <t>陈敬胜</t>
  </si>
  <si>
    <t>普通高校省级一流本科课程建设效果的追踪与评估研究</t>
  </si>
  <si>
    <t>XJK20BDY003</t>
  </si>
  <si>
    <t>李爽霞</t>
  </si>
  <si>
    <t>高校音乐专业课程思政的干扰与治理研究</t>
  </si>
  <si>
    <t>XJK20BGD033</t>
  </si>
  <si>
    <t>张彩霞</t>
  </si>
  <si>
    <t>基于OBE理念的地方高校省级一流本科专业点建设绩效评价体系构建研究</t>
  </si>
  <si>
    <t>XJK20BGD053</t>
  </si>
  <si>
    <t>黄翅勤</t>
  </si>
  <si>
    <t>地方本科师范院校旅游管理专业研学导师培养创新研究</t>
  </si>
  <si>
    <t>XJK20QGD001</t>
  </si>
  <si>
    <t>王祖霖</t>
  </si>
  <si>
    <t>地方普通本科高校院系学术治理改革的制度困境及破解策略研究</t>
  </si>
  <si>
    <t>JJ194004</t>
  </si>
  <si>
    <t>刘晓霞</t>
  </si>
  <si>
    <t>青少年网络成瘾的影响及学校正念干预的追踪研究</t>
  </si>
  <si>
    <t>JJ193594</t>
  </si>
  <si>
    <t>左崇良</t>
  </si>
  <si>
    <t>教育现代化背景下湖南教育治理体系构建及制度优化研究</t>
  </si>
  <si>
    <t>XJK20BGD051</t>
  </si>
  <si>
    <t>肖楚丽</t>
  </si>
  <si>
    <t>“双一流”背景下基础医学在线开放课程群建设研究与实践</t>
  </si>
  <si>
    <t>XJK20BGD006</t>
  </si>
  <si>
    <t>贺达江</t>
  </si>
  <si>
    <t>湖南省“普通高校+高职院校+产业园区”一体化培养高素质工匠人才的研究与实践</t>
  </si>
  <si>
    <t>XJK20BGD046</t>
  </si>
  <si>
    <t>龚向田</t>
  </si>
  <si>
    <t>新时代我国高校学生管理中的听证制度研究</t>
  </si>
  <si>
    <t>XJK19JGD002</t>
  </si>
  <si>
    <t>龙献忠</t>
  </si>
  <si>
    <t>现代治理理论下地方高校师范教育转型路径研究</t>
  </si>
  <si>
    <t>XJK20ZDJD03</t>
  </si>
  <si>
    <t>罗碧琼</t>
  </si>
  <si>
    <t>课题名称：基于SPOC的县域乡村教师培训模式研究：高端链接与校本研训</t>
  </si>
  <si>
    <t>XJK20AGD003</t>
  </si>
  <si>
    <t>王翀</t>
  </si>
  <si>
    <t>高校专利转化法律制度理论与实证研究</t>
  </si>
  <si>
    <t>XJK20ADJ02</t>
  </si>
  <si>
    <t>李虹</t>
  </si>
  <si>
    <t>创建地方高校“党建+4ACCESS”师范品牌的理论与实践探索</t>
  </si>
  <si>
    <t>XJK20BGD030</t>
  </si>
  <si>
    <t>王南兰</t>
  </si>
  <si>
    <t>新工科背景下信息技术与“嵌入式技术”深度融合研究</t>
  </si>
  <si>
    <t>XJK20BGD043</t>
  </si>
  <si>
    <t>冉力</t>
  </si>
  <si>
    <t>新时代大学英语教学弘扬主流意识形态的路径研究</t>
  </si>
  <si>
    <t>XJK20BDY005</t>
  </si>
  <si>
    <t>胡超霞</t>
  </si>
  <si>
    <t>课程思政引导经典阅读的理路研究——以公费师范生培养为例</t>
  </si>
  <si>
    <t>XJK20BTW003</t>
  </si>
  <si>
    <t>张海利</t>
  </si>
  <si>
    <t>新时代我国高校体育教师专业发展及支持机制研究</t>
  </si>
  <si>
    <t>XJK20BJC001</t>
  </si>
  <si>
    <t>宁云中</t>
  </si>
  <si>
    <t>基于生态效能的乡村教师专业发展路径研究</t>
  </si>
  <si>
    <t>JJ193534</t>
  </si>
  <si>
    <t>李宝斌</t>
  </si>
  <si>
    <t>复杂人性假设下多方博弈的教师惩戒权研究</t>
  </si>
  <si>
    <t>XJK20BJC002</t>
  </si>
  <si>
    <t>张俭民</t>
  </si>
  <si>
    <t>中学生校园暴力行为的文化生成机理及防治对策</t>
  </si>
  <si>
    <t>JJ193994</t>
  </si>
  <si>
    <t>申雯</t>
  </si>
  <si>
    <t>健康中国背景下中学生心理健康防护体系构建研究</t>
  </si>
  <si>
    <t>XJK19JGD005</t>
  </si>
  <si>
    <t>刘祥清</t>
  </si>
  <si>
    <t>新时代湖南农村小学教师教学能力建设研究</t>
  </si>
  <si>
    <t>XJK20ZDJD06</t>
  </si>
  <si>
    <t>杨思思</t>
  </si>
  <si>
    <t>新时代背景下湖南农村小学音乐教师培养体系和实践创新研究</t>
  </si>
  <si>
    <t>XJK20ADY003</t>
  </si>
  <si>
    <t>钟佩君</t>
  </si>
  <si>
    <t>疫情危机下大学生爱国主义教育创新研究</t>
  </si>
  <si>
    <t>XJK20BLL001</t>
  </si>
  <si>
    <t>罗燕</t>
  </si>
  <si>
    <t>“部编本”语文教科书的道德价值理解与建构研究</t>
  </si>
  <si>
    <t>XJK20BLL002</t>
  </si>
  <si>
    <t>李文武</t>
  </si>
  <si>
    <t>我国中等师范学校教科书研究</t>
  </si>
  <si>
    <t>XJK20QBJ001</t>
  </si>
  <si>
    <t>比较教育与教育合作交流研究</t>
  </si>
  <si>
    <t>张灿</t>
  </si>
  <si>
    <t>中韩中小学教师惩戒权比较研究</t>
  </si>
  <si>
    <t>JJ194333</t>
  </si>
  <si>
    <t>李彩虹</t>
  </si>
  <si>
    <t>新时代小学思政课程体系创新研究</t>
  </si>
  <si>
    <t>XJK19JGD003</t>
  </si>
  <si>
    <t>李建奇</t>
  </si>
  <si>
    <t>产教融合应用型人才培养基础理论与实证研究</t>
  </si>
  <si>
    <t>XJK20ZDJD04</t>
  </si>
  <si>
    <t>刘益虹</t>
  </si>
  <si>
    <t>基于终身学习的应用型人才培养产教融合模块化教学设计研究</t>
  </si>
  <si>
    <t>XJK20BGD016</t>
  </si>
  <si>
    <t>何栋梁</t>
  </si>
  <si>
    <t>基于“PDCA循环”的线上线下混合式教学绩效评价指标体系构建及实证研究</t>
  </si>
  <si>
    <t>XJK20BGD041</t>
  </si>
  <si>
    <t>尹罡</t>
  </si>
  <si>
    <t>互联网技术影响下大学生学习行为演变及其应对策略研究</t>
  </si>
  <si>
    <t>XJK20BDY004</t>
  </si>
  <si>
    <t>张姗</t>
  </si>
  <si>
    <t>“三全育人”背景下大学生理想信念教育机制创新研究</t>
  </si>
  <si>
    <t>XJK19JGD004</t>
  </si>
  <si>
    <t>刘俊学</t>
  </si>
  <si>
    <t>慕课背景下地方高校在线课程战略研究——基于“双一流”建设视角</t>
  </si>
  <si>
    <t>XJK20ZDJD05</t>
  </si>
  <si>
    <t>吕明娥</t>
  </si>
  <si>
    <t>地方高校课程社会化研究——基于双一流视角</t>
  </si>
  <si>
    <t>XJK20BGD019</t>
  </si>
  <si>
    <t>游春华</t>
  </si>
  <si>
    <t>信息技术语境下土木类实践教学体系重构与实现路径的研究</t>
  </si>
  <si>
    <t>XJK20BGD025</t>
  </si>
  <si>
    <t>易灿南</t>
  </si>
  <si>
    <t>工程教育专业认证背景下安全工程专业创新创业能力培养体系构建</t>
  </si>
  <si>
    <t>XJK20BGD049</t>
  </si>
  <si>
    <t>阳彦</t>
  </si>
  <si>
    <t>供给侧改革下地方应用型高校创新创业课程体系构建与实施</t>
  </si>
  <si>
    <t>XJK20BXL004</t>
  </si>
  <si>
    <t>陈健</t>
  </si>
  <si>
    <t>湖南省高校新疆籍少数民族大学生学习心理研究</t>
  </si>
  <si>
    <t>XJK20AGD007</t>
  </si>
  <si>
    <t>廖鸿冰</t>
  </si>
  <si>
    <t>应用型本科院校产教融合协同育人机制研究</t>
  </si>
  <si>
    <t>XJK20BGD003</t>
  </si>
  <si>
    <t>向延平</t>
  </si>
  <si>
    <t>高校课程思政体系研究</t>
  </si>
  <si>
    <t>XJK20BGD007</t>
  </si>
  <si>
    <t>刘树锟</t>
  </si>
  <si>
    <t>新一代人工智能与大数据2.0时代基于精准教学的智慧教育体系构建研究</t>
  </si>
  <si>
    <t>XJK20BDY001</t>
  </si>
  <si>
    <t>付红梅</t>
  </si>
  <si>
    <t>基于关怀伦理的新时代女性公民美德培育研究</t>
  </si>
  <si>
    <t>XJK20BFZ001</t>
  </si>
  <si>
    <t>李勇辉</t>
  </si>
  <si>
    <t>“双一流”背景下地方高校应用特色学科建设: 逻辑转向与路径选择</t>
  </si>
  <si>
    <t>XJK19JJC001</t>
  </si>
  <si>
    <t>张晓辉</t>
  </si>
  <si>
    <t>幼儿园区域活动体系构建研究</t>
  </si>
  <si>
    <t>XJK20ZDJD07</t>
  </si>
  <si>
    <t>郭咏梅</t>
  </si>
  <si>
    <t>“乡村振兴”战略下农村幼儿园教师早期阅读教育指导能力提升研究</t>
  </si>
  <si>
    <t>XJK20BJC003</t>
  </si>
  <si>
    <t>胡冬群</t>
  </si>
  <si>
    <t>新中国成立以来中小学教育惩戒权规制的历史经验研究</t>
  </si>
  <si>
    <t>XJK20QTW001</t>
  </si>
  <si>
    <t>王岐富</t>
  </si>
  <si>
    <t>ICF-CY理论下心智障碍儿童体育课程干预实验研究</t>
  </si>
  <si>
    <t>JJ194065</t>
  </si>
  <si>
    <t>张苏颖</t>
  </si>
  <si>
    <r>
      <rPr>
        <sz val="10"/>
        <rFont val="宋体"/>
        <family val="3"/>
        <charset val="134"/>
        <scheme val="minor"/>
      </rPr>
      <t>新中国</t>
    </r>
    <r>
      <rPr>
        <sz val="10"/>
        <rFont val="宋体"/>
        <family val="3"/>
        <charset val="134"/>
      </rPr>
      <t>70</t>
    </r>
    <r>
      <rPr>
        <sz val="10"/>
        <rFont val="宋体"/>
        <family val="3"/>
        <charset val="134"/>
      </rPr>
      <t>年湖南省农村学前教育发展研究</t>
    </r>
  </si>
  <si>
    <t>长沙师范学院附属小学</t>
  </si>
  <si>
    <t>XJK20BXX005</t>
  </si>
  <si>
    <t>贺雄</t>
  </si>
  <si>
    <t>小学阶段通过培养编程思维提升学生综合能力实践研究</t>
  </si>
  <si>
    <t>XJK19JZY001</t>
  </si>
  <si>
    <t>李斌</t>
  </si>
  <si>
    <t>基于大数据的高等职业教育产教融合质量评价体系研究</t>
  </si>
  <si>
    <t>XJK20ZDJD08</t>
  </si>
  <si>
    <t>侯国凤</t>
  </si>
  <si>
    <t>基于利益相关者理论视阈的高职院校实践教学质量评价研究</t>
  </si>
  <si>
    <t>XJK20BZY025</t>
  </si>
  <si>
    <t>许彪</t>
  </si>
  <si>
    <t>“1+X”证书视域下的高职人工智能专业群人才培养方案构建研究</t>
  </si>
  <si>
    <t>XJK20BZY036</t>
  </si>
  <si>
    <t>孟迪云</t>
  </si>
  <si>
    <t>1+X证书制度驱动下的高职电子商务专业“三教”改革研究</t>
  </si>
  <si>
    <t>XJK20BXX004</t>
  </si>
  <si>
    <t>刘敏</t>
  </si>
  <si>
    <t>人工智能视域下基于知识图谱的教育资源推荐研究</t>
  </si>
  <si>
    <t>XJK20BZY038</t>
  </si>
  <si>
    <t>曹雄彬</t>
  </si>
  <si>
    <t>产教融合背景下高职管理类科技成果转化渠道构建研究</t>
  </si>
  <si>
    <t>XJK20BZY047</t>
  </si>
  <si>
    <t>杨文</t>
  </si>
  <si>
    <t>“双高计划”背景下高职专业群与区域产业集群协同发展机制研究</t>
  </si>
  <si>
    <t>XJK20BZY049</t>
  </si>
  <si>
    <t>刘东海</t>
  </si>
  <si>
    <t>“双高计划”背景下高职院校教育督导评价体系构建研究</t>
  </si>
  <si>
    <t>JJ194399</t>
  </si>
  <si>
    <t>方小斌</t>
  </si>
  <si>
    <r>
      <rPr>
        <sz val="10"/>
        <rFont val="宋体"/>
        <family val="3"/>
        <charset val="134"/>
        <scheme val="minor"/>
      </rPr>
      <t>铁路高职院校</t>
    </r>
    <r>
      <rPr>
        <sz val="10"/>
        <rFont val="宋体"/>
        <family val="3"/>
        <charset val="134"/>
      </rPr>
      <t>“</t>
    </r>
    <r>
      <rPr>
        <sz val="10"/>
        <rFont val="宋体"/>
        <family val="3"/>
        <charset val="134"/>
      </rPr>
      <t>厚基础、重复合、强素养</t>
    </r>
    <r>
      <rPr>
        <sz val="10"/>
        <rFont val="宋体"/>
        <family val="3"/>
        <charset val="134"/>
      </rPr>
      <t>”</t>
    </r>
    <r>
      <rPr>
        <sz val="10"/>
        <rFont val="宋体"/>
        <family val="3"/>
        <charset val="134"/>
      </rPr>
      <t>复合型技术技能人才培养研究</t>
    </r>
  </si>
  <si>
    <t>XJK20ADY006</t>
  </si>
  <si>
    <t>刘爱华</t>
  </si>
  <si>
    <t>“课程思政”教学范式研究</t>
  </si>
  <si>
    <t>XJK20BZY008</t>
  </si>
  <si>
    <t>文艳霞</t>
  </si>
  <si>
    <t>湖南高职教育在线课程建设研究</t>
  </si>
  <si>
    <t>JJ193759</t>
  </si>
  <si>
    <t>李盖虎</t>
  </si>
  <si>
    <r>
      <rPr>
        <sz val="10"/>
        <rFont val="宋体"/>
        <family val="3"/>
        <charset val="134"/>
        <scheme val="minor"/>
      </rPr>
      <t>“</t>
    </r>
    <r>
      <rPr>
        <sz val="10"/>
        <rFont val="宋体"/>
        <family val="3"/>
        <charset val="134"/>
      </rPr>
      <t>双高计划</t>
    </r>
    <r>
      <rPr>
        <sz val="10"/>
        <rFont val="宋体"/>
        <family val="3"/>
        <charset val="134"/>
      </rPr>
      <t>”</t>
    </r>
    <r>
      <rPr>
        <sz val="10"/>
        <rFont val="宋体"/>
        <family val="3"/>
        <charset val="134"/>
      </rPr>
      <t>背景下</t>
    </r>
    <r>
      <rPr>
        <sz val="10"/>
        <rFont val="宋体"/>
        <family val="3"/>
        <charset val="134"/>
      </rPr>
      <t>“</t>
    </r>
    <r>
      <rPr>
        <sz val="10"/>
        <rFont val="宋体"/>
        <family val="3"/>
        <charset val="134"/>
      </rPr>
      <t>三轮六驱一体</t>
    </r>
    <r>
      <rPr>
        <sz val="10"/>
        <rFont val="宋体"/>
        <family val="3"/>
        <charset val="134"/>
      </rPr>
      <t>”</t>
    </r>
    <r>
      <rPr>
        <sz val="10"/>
        <rFont val="宋体"/>
        <family val="3"/>
        <charset val="134"/>
      </rPr>
      <t>高职院校教师专业发展研究</t>
    </r>
  </si>
  <si>
    <t>JJ193713</t>
  </si>
  <si>
    <t>李巧平</t>
  </si>
  <si>
    <r>
      <rPr>
        <sz val="10"/>
        <rFont val="宋体"/>
        <family val="3"/>
        <charset val="134"/>
        <scheme val="minor"/>
      </rPr>
      <t>新常态下基于</t>
    </r>
    <r>
      <rPr>
        <sz val="10"/>
        <rFont val="宋体"/>
        <family val="3"/>
        <charset val="134"/>
      </rPr>
      <t>“</t>
    </r>
    <r>
      <rPr>
        <sz val="10"/>
        <rFont val="宋体"/>
        <family val="3"/>
        <charset val="134"/>
      </rPr>
      <t>立德树人</t>
    </r>
    <r>
      <rPr>
        <sz val="10"/>
        <rFont val="宋体"/>
        <family val="3"/>
        <charset val="134"/>
      </rPr>
      <t>”</t>
    </r>
    <r>
      <rPr>
        <sz val="10"/>
        <rFont val="宋体"/>
        <family val="3"/>
        <charset val="134"/>
      </rPr>
      <t>的高职学生职业核心素养培养路径研究</t>
    </r>
  </si>
  <si>
    <t>XJK20BZY034</t>
  </si>
  <si>
    <t>洪燕</t>
  </si>
  <si>
    <t>突发公共卫生事件元素融入高职预防医学“课程思政”建设研究与实践</t>
  </si>
  <si>
    <t>湖南广播电视大学（湖南网络工程职业学院）</t>
  </si>
  <si>
    <t>XJK20BZY057</t>
  </si>
  <si>
    <t>江波</t>
  </si>
  <si>
    <t>职业院校“双师型”教师专业标准及培养模式研究</t>
  </si>
  <si>
    <t>XJK20BDY009</t>
  </si>
  <si>
    <t>谢爱莲</t>
  </si>
  <si>
    <t>"00后”大学生榜样教育的创新引领研究</t>
  </si>
  <si>
    <t>XJK20BCJ001</t>
  </si>
  <si>
    <t>成人教育研究</t>
  </si>
  <si>
    <t>高宛玉</t>
  </si>
  <si>
    <t>媒介化社会视域下社区教育的技术逻辑与身体转向研究</t>
  </si>
  <si>
    <t>XJK20BYJ001</t>
  </si>
  <si>
    <t>胡丽红</t>
  </si>
  <si>
    <t>高职院校课程思政体系构建及实现路径研究</t>
  </si>
  <si>
    <t>XJK20AJC009</t>
  </si>
  <si>
    <t>周玉龙</t>
  </si>
  <si>
    <t>高中语文统编教材学习任务群的建构与实施</t>
  </si>
  <si>
    <t>XJK19JJC002</t>
  </si>
  <si>
    <t>谢永红</t>
  </si>
  <si>
    <t>示范性高中研究型教师的内涵、价值与培养途径研究</t>
  </si>
  <si>
    <t>XJK20ZDJD14</t>
  </si>
  <si>
    <t>李春莲</t>
  </si>
  <si>
    <t>新时代示范性高中师德师风建设校本研究</t>
  </si>
  <si>
    <t>XJK20BJC047</t>
  </si>
  <si>
    <t>黄月初</t>
  </si>
  <si>
    <t>普通高中学生生涯发展规划教育研究</t>
  </si>
  <si>
    <t>XJK20BJC056</t>
  </si>
  <si>
    <t>赵优良</t>
  </si>
  <si>
    <t>基于中学生数学核心素养发展的深度学习研究</t>
  </si>
  <si>
    <t>XJK20BDY010</t>
  </si>
  <si>
    <t>许云平</t>
  </si>
  <si>
    <t>基于立德树人的湖湘文化课程研究与实践</t>
  </si>
  <si>
    <t>XJK20AFZ001</t>
  </si>
  <si>
    <t>李红婷</t>
  </si>
  <si>
    <t>社会公益组织服务乡村教育发展研究</t>
  </si>
  <si>
    <t>XJK20AJC001</t>
  </si>
  <si>
    <t>陈波涌</t>
  </si>
  <si>
    <t>新时代乡村教师发展诉求研究</t>
  </si>
  <si>
    <t>XJK20AJC002</t>
  </si>
  <si>
    <t>刘巧叶</t>
  </si>
  <si>
    <t>改革开放以来湖南省乡村小规模学校的历史演进与治理策略研究</t>
  </si>
  <si>
    <t>XJK20AJC003</t>
  </si>
  <si>
    <t>周宁之</t>
  </si>
  <si>
    <t>新高考背景下普高英语教材文化知识教学策略研究</t>
  </si>
  <si>
    <t>XJK20BJG004</t>
  </si>
  <si>
    <t>郭尚武</t>
  </si>
  <si>
    <t>国家治理现代化背景下湖南省教育科研机构转型发展研究</t>
  </si>
  <si>
    <t>XJK20BJC005</t>
  </si>
  <si>
    <t>龙红明</t>
  </si>
  <si>
    <t>新时代湖南乡村教师专业发展及支持机制研究</t>
  </si>
  <si>
    <t>XJK20QJC003</t>
  </si>
  <si>
    <t>李婷</t>
  </si>
  <si>
    <t>湖南省基础教育集团化办学合作机制构建研究</t>
  </si>
  <si>
    <t>XJK19AJG002</t>
  </si>
  <si>
    <t>肖学建</t>
  </si>
  <si>
    <t>湖南省教育科学规划课题知识图谱分析：2016-2020年</t>
  </si>
  <si>
    <t>JJ194405</t>
  </si>
  <si>
    <t>蒋书同</t>
  </si>
  <si>
    <r>
      <rPr>
        <sz val="9"/>
        <rFont val="宋体"/>
        <family val="3"/>
        <charset val="134"/>
        <scheme val="minor"/>
      </rPr>
      <t>湖南教育</t>
    </r>
    <r>
      <rPr>
        <sz val="9"/>
        <rFont val="宋体"/>
        <family val="3"/>
        <charset val="134"/>
      </rPr>
      <t>70</t>
    </r>
    <r>
      <rPr>
        <sz val="9"/>
        <rFont val="宋体"/>
        <family val="3"/>
        <charset val="134"/>
      </rPr>
      <t>年发展的回顾与审视研究</t>
    </r>
  </si>
  <si>
    <t>XJK20ADJ03</t>
  </si>
  <si>
    <t>罗永忠</t>
  </si>
  <si>
    <t>新时代高校党支部组织力提升路径研究</t>
  </si>
  <si>
    <t>XJK20AGD002</t>
  </si>
  <si>
    <t>吕奔</t>
  </si>
  <si>
    <t>重大传染病临床应急防控模拟培训课程体系的构建及应用研究</t>
  </si>
  <si>
    <t>XJK20AGD005</t>
  </si>
  <si>
    <t>王玉辉</t>
  </si>
  <si>
    <t>理想信念教育对大学生基层就业价值取向的影响机制研究</t>
  </si>
  <si>
    <t>XJK20AGD010</t>
  </si>
  <si>
    <t>曹裕</t>
  </si>
  <si>
    <t>国家治理现代化背景下教育舆情引导及危机治理研究</t>
  </si>
  <si>
    <t>XJK20ADY005</t>
  </si>
  <si>
    <t>叶湘虹</t>
  </si>
  <si>
    <t>高校思想政治理论课可视化教学应用研究</t>
  </si>
  <si>
    <t>XJK20BGD008</t>
  </si>
  <si>
    <t>李吉</t>
  </si>
  <si>
    <t>信息技术与皮肤性病学教学深度融合研究</t>
  </si>
  <si>
    <t>XJK20BGD012</t>
  </si>
  <si>
    <t>莫甲凤</t>
  </si>
  <si>
    <t>面向产业转型升级的跨界工程人才培养：能力结构、影响因素及提升策略</t>
  </si>
  <si>
    <t>XJK20BGD039</t>
  </si>
  <si>
    <t>罗明</t>
  </si>
  <si>
    <t>基于健康建筑理念的建筑学跨学科课程体系优化与应用研究</t>
  </si>
  <si>
    <t>XJK20BGD047</t>
  </si>
  <si>
    <t>周志方</t>
  </si>
  <si>
    <t>“双一流”背景下湖南高校“宽进严出”制度体系设计与保障机制研究</t>
  </si>
  <si>
    <t>XJK20BXX002</t>
  </si>
  <si>
    <t>胡超</t>
  </si>
  <si>
    <t>基于区块链的高校课程互选共享机制和学分银行系统研究</t>
  </si>
  <si>
    <t>JJ193999</t>
  </si>
  <si>
    <t>谭鑫</t>
  </si>
  <si>
    <t>贫困影响大学生经济决策的心理机制及教育策略研究</t>
  </si>
  <si>
    <t>中南大学第二附属小学</t>
  </si>
  <si>
    <t>XJK20BJC044</t>
  </si>
  <si>
    <t>肖慧</t>
  </si>
  <si>
    <t>小学机器人创新教育策略研究与实践</t>
  </si>
  <si>
    <t>XJK19JJG001</t>
  </si>
  <si>
    <t>余小波</t>
  </si>
  <si>
    <t>教育评价的范式转换与制度创新研究</t>
  </si>
  <si>
    <t>XJK20ZDJD01</t>
  </si>
  <si>
    <t>阳荣威</t>
  </si>
  <si>
    <t>湖南省教育现代化进程测度及调控研究</t>
  </si>
  <si>
    <t>XJK20AXX001</t>
  </si>
  <si>
    <t>胡耀华</t>
  </si>
  <si>
    <t>突发公共安全事件背景下“互联网+教育教学”的问题与对策研究</t>
  </si>
  <si>
    <t>XJK20AJG003</t>
  </si>
  <si>
    <t>田湘波</t>
  </si>
  <si>
    <t>教育系统巡视巡察制度变迁及其效果研究</t>
  </si>
  <si>
    <t>XJK20BGD013</t>
  </si>
  <si>
    <t>李世勇</t>
  </si>
  <si>
    <t>基于创新创业教育平台的劳动教育落实机制研究</t>
  </si>
  <si>
    <t>XJK20BGD036</t>
  </si>
  <si>
    <t>吴慧</t>
  </si>
  <si>
    <t>高校经管类学科课程思政融合建设效果评价指标体系设计及应用</t>
  </si>
  <si>
    <t>XJK20BZY053</t>
  </si>
  <si>
    <t>刘魁</t>
  </si>
  <si>
    <t>“核心素养”视阈下的高职双创课程体系重构与实践研究</t>
  </si>
  <si>
    <t>XJK20BXX003</t>
  </si>
  <si>
    <t>肖卓宇</t>
  </si>
  <si>
    <t>“人工智能+教育”融合的内涵、模型及实施路径研究</t>
  </si>
  <si>
    <t>XJK20QZY002</t>
  </si>
  <si>
    <t>周小枚</t>
  </si>
  <si>
    <t>课程思政视域下工科高职院校优秀传统文化融入研究</t>
  </si>
  <si>
    <t>JJ194230</t>
  </si>
  <si>
    <t>邓丽君</t>
  </si>
  <si>
    <r>
      <rPr>
        <sz val="10"/>
        <rFont val="宋体"/>
        <family val="3"/>
        <charset val="134"/>
        <scheme val="minor"/>
      </rPr>
      <t>“</t>
    </r>
    <r>
      <rPr>
        <sz val="10"/>
        <rFont val="宋体"/>
        <family val="3"/>
        <charset val="134"/>
      </rPr>
      <t>双一流</t>
    </r>
    <r>
      <rPr>
        <sz val="10"/>
        <rFont val="宋体"/>
        <family val="3"/>
        <charset val="134"/>
      </rPr>
      <t>”</t>
    </r>
    <r>
      <rPr>
        <sz val="10"/>
        <rFont val="宋体"/>
        <family val="3"/>
        <charset val="134"/>
      </rPr>
      <t>背景下湖南高职院校融入地方创新生态的理论机制与政策研究</t>
    </r>
  </si>
  <si>
    <t>XJK19JZY003</t>
  </si>
  <si>
    <t>李玉民</t>
  </si>
  <si>
    <t>高职创客型工匠培养路径研究</t>
  </si>
  <si>
    <t>XJK20ZDJD10</t>
  </si>
  <si>
    <t>颜志勇</t>
  </si>
  <si>
    <t>高职机电类专业“制作习得”教法建构与创新实践</t>
  </si>
  <si>
    <t>XJK20BZY006</t>
  </si>
  <si>
    <t>何维雄</t>
  </si>
  <si>
    <t>新时代高职院校劳动教育实践困境与改进策略研究</t>
  </si>
  <si>
    <t>XJK20BZY007</t>
  </si>
  <si>
    <t>郭稳涛</t>
  </si>
  <si>
    <t>“三教”改革视域下高职产教融合人才培养模式研究与实践</t>
  </si>
  <si>
    <t>XJK20BZY050</t>
  </si>
  <si>
    <t>吴正乾</t>
  </si>
  <si>
    <t>1+X证书制度下职业院校汽车类专业“三教 ”改革实践与研究</t>
  </si>
  <si>
    <t>XJK20BZY062</t>
  </si>
  <si>
    <t>朱靖华</t>
  </si>
  <si>
    <t>高职院校“战疫课堂”课程思政的研究与实践</t>
  </si>
  <si>
    <t>XJK20BZY063</t>
  </si>
  <si>
    <t>王飞</t>
  </si>
  <si>
    <t>新时代高职院校“三位一体”贯通式劳动教育模式研究与实践</t>
  </si>
  <si>
    <t>XJK20BZY026</t>
  </si>
  <si>
    <t>凌旭</t>
  </si>
  <si>
    <t>1+X证书制度下书证融通重构工业机器人技术专业课程体系研究</t>
  </si>
  <si>
    <t>XJK20BZY041</t>
  </si>
  <si>
    <t>罗源</t>
  </si>
  <si>
    <t>多元主体协同的高职院校教育质量保障机制研究</t>
  </si>
  <si>
    <t>XJK20BZY046</t>
  </si>
  <si>
    <t>钟葳</t>
  </si>
  <si>
    <t>“互联网＋”背景下高职营销专业“课程思政”建设路径研究</t>
  </si>
  <si>
    <t>XJK20BZY051</t>
  </si>
  <si>
    <t>崔媛</t>
  </si>
  <si>
    <t>基于人工智能技术的高职英语生态教学模式研究与实践</t>
  </si>
  <si>
    <t>XJK20BZY061</t>
  </si>
  <si>
    <t>周德锋</t>
  </si>
  <si>
    <t>高职学生在线学习体验影响因素及优化策略研究</t>
  </si>
  <si>
    <t>XJK20BTW007</t>
  </si>
  <si>
    <t>丁玉旭</t>
  </si>
  <si>
    <t>湖南校园足球政策执行偏差及其治理对策研究</t>
  </si>
  <si>
    <t>XJK20BZY065</t>
  </si>
  <si>
    <t>陈宇</t>
  </si>
  <si>
    <t>“双高计划”背景下高职院校治理体系与治理能力现代化研究</t>
  </si>
  <si>
    <t>XJK20BDY006</t>
  </si>
  <si>
    <t>徐方</t>
  </si>
  <si>
    <t>“立德树人”语境下高职院校“五德并育”实践路径创新研究</t>
  </si>
  <si>
    <t>其他部门行业小计</t>
  </si>
  <si>
    <t>XJK20BGD011</t>
  </si>
  <si>
    <t>刘武阳</t>
  </si>
  <si>
    <t>公安院校人力资源绩效考评体系研究与设计</t>
  </si>
  <si>
    <t>XJK20BZY072</t>
  </si>
  <si>
    <t>潘正方</t>
  </si>
  <si>
    <t>中职听障学生职业能力培养的实践研究</t>
  </si>
  <si>
    <t>XJK20BZY003</t>
  </si>
  <si>
    <t>蒋买勇</t>
  </si>
  <si>
    <t>高素质“双师型”教师专业发展机理及成长轨迹研究</t>
  </si>
  <si>
    <t>XJK20BZY015</t>
  </si>
  <si>
    <t>李芳</t>
  </si>
  <si>
    <t>行为主义视域下高职学困生的负认知心理干预策略研究</t>
  </si>
  <si>
    <t>XJK20BZY021</t>
  </si>
  <si>
    <t>向志军</t>
  </si>
  <si>
    <t>基于任务驱动的新型活页式高职专业教材开发研究</t>
  </si>
  <si>
    <t>XJK20BZY055</t>
  </si>
  <si>
    <t>郭淑贞</t>
  </si>
  <si>
    <t>产教深度融合政策比较与执行能效研究</t>
  </si>
  <si>
    <t>JJ193979</t>
  </si>
  <si>
    <t>向敏</t>
  </si>
  <si>
    <t>信息化背景下高职院校现代学徒制课程改革研究</t>
  </si>
  <si>
    <t>JJ193955</t>
  </si>
  <si>
    <t>邓飞</t>
  </si>
  <si>
    <t>讲好中国故事视域下的高校思想政治理论课教学方法改革及应用研究</t>
  </si>
  <si>
    <t>XJK20BZY004</t>
  </si>
  <si>
    <t>刘欢</t>
  </si>
  <si>
    <t>人工智能视阈下高职技术技能型人才培养模式与路径研究</t>
  </si>
  <si>
    <t>XJK20BZY016</t>
  </si>
  <si>
    <t>李迪</t>
  </si>
  <si>
    <t>人工智能背景下高职会计专业模块化课程体系构建与实践研究</t>
  </si>
  <si>
    <t>JJ193545</t>
  </si>
  <si>
    <t>苏命峰</t>
  </si>
  <si>
    <r>
      <rPr>
        <sz val="10"/>
        <rFont val="宋体"/>
        <family val="3"/>
        <charset val="134"/>
        <scheme val="minor"/>
      </rPr>
      <t>未来教育视角下现代信息技术支持的高职</t>
    </r>
    <r>
      <rPr>
        <sz val="10"/>
        <rFont val="宋体"/>
        <family val="3"/>
        <charset val="134"/>
      </rPr>
      <t>STEAM</t>
    </r>
    <r>
      <rPr>
        <sz val="10"/>
        <rFont val="宋体"/>
        <family val="3"/>
        <charset val="134"/>
      </rPr>
      <t>教学研究</t>
    </r>
  </si>
  <si>
    <t>XJK20BZY023</t>
  </si>
  <si>
    <t>肖帅</t>
  </si>
  <si>
    <t>模块化教学背景下湖南省高等职业教育专业教学资源库的建设与应用研究</t>
  </si>
  <si>
    <t>XJK20AZY004</t>
  </si>
  <si>
    <t>罗汝珍</t>
  </si>
  <si>
    <t>职业教育产教融合政策执行成效的区域比较研究</t>
  </si>
  <si>
    <t>XJK20BZY011</t>
  </si>
  <si>
    <t>楚芳芳</t>
  </si>
  <si>
    <t>基于CIPP模式湖南高职校企深度融合的评价指标体系研究</t>
  </si>
  <si>
    <t>XJK20BZY045</t>
  </si>
  <si>
    <t>王旎</t>
  </si>
  <si>
    <t>新时代高等职业教育质量保障体系构建研究</t>
  </si>
  <si>
    <t>JJ193692</t>
  </si>
  <si>
    <t>郭荣中</t>
  </si>
  <si>
    <r>
      <rPr>
        <sz val="10"/>
        <rFont val="宋体"/>
        <family val="3"/>
        <charset val="134"/>
        <scheme val="minor"/>
      </rPr>
      <t>高职院校课程思政</t>
    </r>
    <r>
      <rPr>
        <sz val="10"/>
        <rFont val="宋体"/>
        <family val="3"/>
        <charset val="134"/>
      </rPr>
      <t>“</t>
    </r>
    <r>
      <rPr>
        <sz val="10"/>
        <rFont val="宋体"/>
        <family val="3"/>
        <charset val="134"/>
      </rPr>
      <t>双主体三维度</t>
    </r>
    <r>
      <rPr>
        <sz val="10"/>
        <rFont val="宋体"/>
        <family val="3"/>
        <charset val="134"/>
      </rPr>
      <t>”</t>
    </r>
    <r>
      <rPr>
        <sz val="10"/>
        <rFont val="宋体"/>
        <family val="3"/>
        <charset val="134"/>
      </rPr>
      <t>路径研究</t>
    </r>
  </si>
  <si>
    <t>XJK19JZY002</t>
  </si>
  <si>
    <t>朱厚望</t>
  </si>
  <si>
    <t>我国一流高职院校评价体系构建研究</t>
  </si>
  <si>
    <t>XJK20ZDJD09</t>
  </si>
  <si>
    <t>杨虹</t>
  </si>
  <si>
    <t>“双高计划”背景下高职院校现代化治理能力研究与实践</t>
  </si>
  <si>
    <t>XJK20AZY001</t>
  </si>
  <si>
    <t>雷世平</t>
  </si>
  <si>
    <t>基于产教融合视角的混合所有制职业院校治理体系研究</t>
  </si>
  <si>
    <t>XJK20BZY002</t>
  </si>
  <si>
    <t>胥郁</t>
  </si>
  <si>
    <t>双高建设驱动下湖南高职院校跨专业组织的成长机制与构建路径研究</t>
  </si>
  <si>
    <t>XJK20QZY003</t>
  </si>
  <si>
    <t>刘姣瑶</t>
  </si>
  <si>
    <t>“1+X”证书制度下技术技能人才培养模式改革与创新研究</t>
  </si>
  <si>
    <t>JJ193708</t>
  </si>
  <si>
    <t>张君</t>
  </si>
  <si>
    <r>
      <rPr>
        <sz val="10"/>
        <rFont val="宋体"/>
        <family val="3"/>
        <charset val="134"/>
        <scheme val="minor"/>
      </rPr>
      <t>“</t>
    </r>
    <r>
      <rPr>
        <sz val="10"/>
        <rFont val="宋体"/>
        <family val="3"/>
        <charset val="134"/>
      </rPr>
      <t>课程思政</t>
    </r>
    <r>
      <rPr>
        <sz val="10"/>
        <rFont val="宋体"/>
        <family val="3"/>
        <charset val="134"/>
      </rPr>
      <t>”</t>
    </r>
    <r>
      <rPr>
        <sz val="10"/>
        <rFont val="宋体"/>
        <family val="3"/>
        <charset val="134"/>
      </rPr>
      <t>背景下高职专业课程《机场运营管理》实施路径研究</t>
    </r>
  </si>
  <si>
    <t>XJK20BGD054</t>
  </si>
  <si>
    <t>周展</t>
  </si>
  <si>
    <t>产教融合视域下现代学徒制培养模式创新研究与实践</t>
  </si>
  <si>
    <t>张家界航空职业技术学院</t>
  </si>
  <si>
    <t>XJK20BZY031</t>
  </si>
  <si>
    <t>卢威</t>
  </si>
  <si>
    <t>新时代少数民族地区职业教育教师获得感提升路径研究</t>
  </si>
  <si>
    <t>湖南商务职业技术学院</t>
  </si>
  <si>
    <t>XJK20AZY002</t>
  </si>
  <si>
    <t>孙长坪</t>
  </si>
  <si>
    <t>“双高计划”背景下高职院校治理体系现代化建设研究</t>
  </si>
  <si>
    <t>XJK20BZY027</t>
  </si>
  <si>
    <t>周若谷</t>
  </si>
  <si>
    <t>疫情后湖南省高职院校教师ICT应用能力状况、影响因素及提升策略研究</t>
  </si>
  <si>
    <t>XJK20BDY008</t>
  </si>
  <si>
    <t>唐柳荷</t>
  </si>
  <si>
    <t>习近平英雄情怀引领下的大学生社会责任教育研究与实践</t>
  </si>
  <si>
    <t>XJK20QZY004</t>
  </si>
  <si>
    <t>段伟</t>
  </si>
  <si>
    <t>职业院校“双师型”教师队伍的考核评价体系研究</t>
  </si>
  <si>
    <t>XJK20BZY029</t>
  </si>
  <si>
    <t>龙昶</t>
  </si>
  <si>
    <t>立德树人视域下高职院校课程思政建设路径研究</t>
  </si>
  <si>
    <t>XJK20ADJ04</t>
  </si>
  <si>
    <t>马才伏</t>
  </si>
  <si>
    <t>新时代高校教师党支部组织力提升路径研究</t>
  </si>
  <si>
    <t>XJK20BZY014</t>
  </si>
  <si>
    <t>陈文萃</t>
  </si>
  <si>
    <t>高职院校特色专业群建设与学校核心竞争力关系研究</t>
  </si>
  <si>
    <t>XJK20BZY017</t>
  </si>
  <si>
    <t>吴敬静</t>
  </si>
  <si>
    <t>“汽车新零售”模式下汽车技术服务专业群高质量发展路径研究</t>
  </si>
  <si>
    <t>XJK20BZY009</t>
  </si>
  <si>
    <t>王刚</t>
  </si>
  <si>
    <t>混合所有制职业院校收益分配模式及保障机制研究</t>
  </si>
  <si>
    <t>XJK20BZY018</t>
  </si>
  <si>
    <t>徐持平</t>
  </si>
  <si>
    <t>乡村振兴战略下湖南涉农高职院校“双师型”教师胜任力模型构建与实践应用研究</t>
  </si>
  <si>
    <t>XJK20QZY006</t>
  </si>
  <si>
    <t>陈洁</t>
  </si>
  <si>
    <t>三全育人背景下“农技特岗生”职业理想的内涵探析及协同培育机制的建构</t>
  </si>
  <si>
    <t>XJK20BZY052</t>
  </si>
  <si>
    <t>李显良</t>
  </si>
  <si>
    <t>基于云模型的高职院校人才培养质量评价模型研究与实践</t>
  </si>
  <si>
    <t>XJK20BZY012</t>
  </si>
  <si>
    <t>毛婵</t>
  </si>
  <si>
    <t>“成长型思维”理念下的高职学生成长性育人模式研究</t>
  </si>
  <si>
    <t>XJK20QJG003</t>
  </si>
  <si>
    <t>胡冰松</t>
  </si>
  <si>
    <t>教育舆情场域中的大学生网络集体行动引导研究</t>
  </si>
  <si>
    <t>省有色金属管理局</t>
  </si>
  <si>
    <t>XJK20BZY044</t>
  </si>
  <si>
    <t>丁贵娥</t>
  </si>
  <si>
    <t>基于人工智能的高职会计教育现代化研究</t>
  </si>
  <si>
    <t>XJK20BZY064</t>
  </si>
  <si>
    <t>张微</t>
  </si>
  <si>
    <t>“立德树人”视域下高职国际商务专业“一体六翼”课程思政实现路径研究</t>
  </si>
  <si>
    <t>省发改委</t>
  </si>
  <si>
    <t>XJK20BZY042</t>
  </si>
  <si>
    <t>刘艳云</t>
  </si>
  <si>
    <t>协同发展视域下高职产教深度融合机制及优化策略研究</t>
  </si>
  <si>
    <t>XJK20BJG003</t>
  </si>
  <si>
    <t>蒋海波</t>
  </si>
  <si>
    <t>高职院校安全文化体系建设及效果评价研究</t>
  </si>
  <si>
    <t>XJK20BTW006</t>
  </si>
  <si>
    <t>李炫美</t>
  </si>
  <si>
    <t>湖南侗族传统舞蹈在艺术院校的传承与发展研究</t>
  </si>
  <si>
    <t>湖南省文化和旅游厅幼儿园</t>
  </si>
  <si>
    <t>XJK20AJC008</t>
  </si>
  <si>
    <t>詹霞</t>
  </si>
  <si>
    <t>皮影和木偶艺术在幼儿园的传承与利用研究</t>
  </si>
  <si>
    <t>JJ194420</t>
  </si>
  <si>
    <t>罗健</t>
  </si>
  <si>
    <t>基于汉字字根排检的书法工具书在中小学生书法教学中的作用研究</t>
  </si>
  <si>
    <t>JJ193977</t>
  </si>
  <si>
    <t>李丽</t>
  </si>
  <si>
    <t>人工智能背景下高等职业教育转型和发展路径研究</t>
  </si>
  <si>
    <t>XJK20AJC005</t>
  </si>
  <si>
    <t>陈雯</t>
  </si>
  <si>
    <t>教育信息化2.0时代智慧幼儿园的构建与应用研究——基于幼儿一日智慧生活圈的架构</t>
  </si>
  <si>
    <t>长沙电力职业学院</t>
  </si>
  <si>
    <t>XJK20BZY039</t>
  </si>
  <si>
    <t>黎跃龙</t>
  </si>
  <si>
    <t>以企业大学为融合体的高职院校产教融合模式研究与实践</t>
  </si>
  <si>
    <t>湖南社会主义学院</t>
  </si>
  <si>
    <t>XJK20BJG002</t>
  </si>
  <si>
    <t>雷鸣强</t>
  </si>
  <si>
    <t>湖南省学校文化建设评估研究</t>
  </si>
  <si>
    <t>XJK20BZY020</t>
  </si>
  <si>
    <t>王辉</t>
  </si>
  <si>
    <t>“1+X”证书制度试点下湖南高职院校“四有双用”人才培养模式的创新路径与机制研究</t>
  </si>
  <si>
    <t>XJK20AZY005</t>
  </si>
  <si>
    <t>李湘苏</t>
  </si>
  <si>
    <t>中职护理学生群体学习风格与认知特征的研究与实践</t>
  </si>
  <si>
    <t>XJK20BZY074</t>
  </si>
  <si>
    <t>敖琴英</t>
  </si>
  <si>
    <t>基于5G网络及现实增强技术的护理专业教学模式构建</t>
  </si>
  <si>
    <t>XJK20AYJ001</t>
  </si>
  <si>
    <t>魏延超</t>
  </si>
  <si>
    <t>吐鲁番市基础教育质量发展性评价体系构建的理论与实践研究</t>
  </si>
  <si>
    <t>吐鲁番市第六小学</t>
  </si>
  <si>
    <t>XJK20BYJ002</t>
  </si>
  <si>
    <t>田艳</t>
  </si>
  <si>
    <t>动画微课在小学图形与几何教学中培养学生空间观念的实践研究</t>
  </si>
  <si>
    <t>吐鲁番市特殊教育学校</t>
  </si>
  <si>
    <t>XJK20BYJ003</t>
  </si>
  <si>
    <t>张立</t>
  </si>
  <si>
    <t>智力障碍学生社会适应能力培养研究</t>
  </si>
  <si>
    <t>托克逊县伊拉湖镇中学</t>
  </si>
  <si>
    <t>XJK20QYJ001</t>
  </si>
  <si>
    <t>路瑞坤</t>
  </si>
  <si>
    <t>农村单亲家庭中小学生家庭教育问题研究</t>
  </si>
  <si>
    <t>市州合计</t>
  </si>
  <si>
    <t>XJK20BGD014</t>
  </si>
  <si>
    <t>陈威兵</t>
  </si>
  <si>
    <t>5G智能教育生态系统下高校混合式教学课程模式重构与创新研究</t>
  </si>
  <si>
    <t>XJK20BXX001</t>
  </si>
  <si>
    <t>禹四明</t>
  </si>
  <si>
    <t>突发疫情背景下地方本科院校MOOC混合式教学设计与实践研究</t>
  </si>
  <si>
    <t>XJK20BXL001</t>
  </si>
  <si>
    <t>姜巧玲</t>
  </si>
  <si>
    <t>青少年网络偏差行为的心理机制及导控策略研究</t>
  </si>
  <si>
    <t>XJK20QGD002</t>
  </si>
  <si>
    <t>曾彬</t>
  </si>
  <si>
    <t>设计基础教育中传统色彩文化的体验、传习、与创新重构研究</t>
  </si>
  <si>
    <t>XJK20BZY040</t>
  </si>
  <si>
    <t>蔡湘文</t>
  </si>
  <si>
    <t>以数学文化为“触点”的高职数学“课程思政”资源开发与应用研究</t>
  </si>
  <si>
    <t>XJK20AZY003</t>
  </si>
  <si>
    <t>陈超群</t>
  </si>
  <si>
    <t>“双高计划”下湖南省一流特色专业群建设绩效第三方评价体系研究</t>
  </si>
  <si>
    <t>XJK20BZY024</t>
  </si>
  <si>
    <t>周璨</t>
  </si>
  <si>
    <t>“人工智能+教育”背景下高职院校实训课程 OMO教学模式的研究与实践</t>
  </si>
  <si>
    <t>XJK20BDY007</t>
  </si>
  <si>
    <t>龚勋</t>
  </si>
  <si>
    <t>三全育人背景下湖湘红色文化融入高职大学生理想信念教育的路径创新研究</t>
  </si>
  <si>
    <t>XJK20BGD056</t>
  </si>
  <si>
    <t>李元敏</t>
  </si>
  <si>
    <t>红色基因根植大学生理想信念教育的路径与策略研究</t>
  </si>
  <si>
    <t>XJK20QGD005</t>
  </si>
  <si>
    <t>段兰兰</t>
  </si>
  <si>
    <t>红色基因融入新时代高校校园文化育人研究</t>
  </si>
  <si>
    <t>JJ194050</t>
  </si>
  <si>
    <t>邓子云</t>
  </si>
  <si>
    <r>
      <rPr>
        <sz val="10"/>
        <rFont val="宋体"/>
        <family val="3"/>
        <charset val="134"/>
        <scheme val="minor"/>
      </rPr>
      <t>湖南省</t>
    </r>
    <r>
      <rPr>
        <sz val="10"/>
        <rFont val="宋体"/>
        <family val="3"/>
        <charset val="134"/>
      </rPr>
      <t>“1+X”</t>
    </r>
    <r>
      <rPr>
        <sz val="10"/>
        <rFont val="宋体"/>
        <family val="3"/>
        <charset val="134"/>
      </rPr>
      <t>证书制度试点重大问题与对策研究</t>
    </r>
  </si>
  <si>
    <t>XJK20BZY066</t>
  </si>
  <si>
    <t>向琳</t>
  </si>
  <si>
    <t>医卫类高职院校面向突发公共卫生事件开展虚拟仿真实训教学的对策研究</t>
  </si>
  <si>
    <t>XJK20QZY005</t>
  </si>
  <si>
    <t>黄维</t>
  </si>
  <si>
    <t>“1+X”证书制度下高职建筑专业群课证融通路径研究与实践</t>
  </si>
  <si>
    <t>XJK20QFZ002</t>
  </si>
  <si>
    <t>符洁</t>
  </si>
  <si>
    <t>湖南省农村普惠性民办幼儿教师专业发展支持体系研究</t>
  </si>
  <si>
    <t>XJK20ZDWT002</t>
  </si>
  <si>
    <t>孙传贵</t>
  </si>
  <si>
    <t>XJK20BDY013</t>
  </si>
  <si>
    <t>屈检嗣</t>
  </si>
  <si>
    <t>基于问题解决的中学班级德育载体的创新研究</t>
  </si>
  <si>
    <t>XJK20BJC036</t>
  </si>
  <si>
    <t>肖志</t>
  </si>
  <si>
    <t>依托人物传记构建群文阅读体系——部编教材创新性使用研究</t>
  </si>
  <si>
    <t>XJK20BJC050</t>
  </si>
  <si>
    <t>邓智刚</t>
  </si>
  <si>
    <t>为“受欢迎的世界公民”奠基的中学三全育人行动研究</t>
  </si>
  <si>
    <t>XJK20BJC020</t>
  </si>
  <si>
    <t>董艳莎</t>
  </si>
  <si>
    <t>生态化教育理念下培智学校学生社会适应能力培养的实践研究</t>
  </si>
  <si>
    <t>XJK20BJC027</t>
  </si>
  <si>
    <t>王莉娟</t>
  </si>
  <si>
    <t>新课程背景下城市薄弱高中数学分层选课走班教学研究</t>
  </si>
  <si>
    <t>XJK20BDY011</t>
  </si>
  <si>
    <t>邹华</t>
  </si>
  <si>
    <t>新时代大学生理想信念教育内驱机制构建研究</t>
  </si>
  <si>
    <t>长沙市电子工业学校</t>
  </si>
  <si>
    <t>XJK20BZY070</t>
  </si>
  <si>
    <t>李志彬</t>
  </si>
  <si>
    <t>长沙精神融入新时代职业学校德育的载体和方式创新研究</t>
  </si>
  <si>
    <t>XJK20BJC052</t>
  </si>
  <si>
    <t>杨万维</t>
  </si>
  <si>
    <t>信息技术与中学生物学科教学深度融合的研究</t>
  </si>
  <si>
    <t>XJK20BJC038</t>
  </si>
  <si>
    <t>黄兄宝</t>
  </si>
  <si>
    <t>基于生涯规划的普通高中整本书跨界阅读研究</t>
  </si>
  <si>
    <t>XJK20BZY075</t>
  </si>
  <si>
    <t>彭建成</t>
  </si>
  <si>
    <t>传统智慧视野下校园“雅”文化建设的研究与实践</t>
  </si>
  <si>
    <t>XJK20QZY007</t>
  </si>
  <si>
    <t>杨展鹏</t>
  </si>
  <si>
    <t>基于市场需求的中职汽车专业人才培养研究</t>
  </si>
  <si>
    <t>湖南省地质中学</t>
  </si>
  <si>
    <t>XJK20BJC040</t>
  </si>
  <si>
    <t>黄尚喜</t>
  </si>
  <si>
    <t>基于深度学习的统编高中语文教材大单元教学研究</t>
  </si>
  <si>
    <t>XJK20BDY019</t>
  </si>
  <si>
    <t>邓建安</t>
  </si>
  <si>
    <t>中学教师的教育惩戒权校本实践研究</t>
  </si>
  <si>
    <t>JJ194356</t>
  </si>
  <si>
    <t>孙智明</t>
  </si>
  <si>
    <t>课程视域下中学思政课亲和力提升途径研究</t>
  </si>
  <si>
    <t>JJ194103</t>
  </si>
  <si>
    <t>曾洁</t>
  </si>
  <si>
    <r>
      <rPr>
        <sz val="10"/>
        <rFont val="宋体"/>
        <family val="3"/>
        <charset val="134"/>
        <scheme val="minor"/>
      </rPr>
      <t>“</t>
    </r>
    <r>
      <rPr>
        <sz val="10"/>
        <rFont val="宋体"/>
        <family val="3"/>
        <charset val="134"/>
      </rPr>
      <t>双一流</t>
    </r>
    <r>
      <rPr>
        <sz val="10"/>
        <rFont val="宋体"/>
        <family val="3"/>
        <charset val="134"/>
      </rPr>
      <t>”</t>
    </r>
    <r>
      <rPr>
        <sz val="10"/>
        <rFont val="宋体"/>
        <family val="3"/>
        <charset val="134"/>
      </rPr>
      <t>背景下应用型大学教师教学学术激励机制研究</t>
    </r>
  </si>
  <si>
    <t>JJ194000</t>
  </si>
  <si>
    <t>童炼</t>
  </si>
  <si>
    <t>大数据背景下的留学生跨文化适应评价体系构建与分类方法研究</t>
  </si>
  <si>
    <t>XJK20BJC019</t>
  </si>
  <si>
    <t>罗曝忱</t>
  </si>
  <si>
    <t>农村中小学教师队伍专业化策略研究</t>
  </si>
  <si>
    <t>XJK20BJC013</t>
  </si>
  <si>
    <t>张素平</t>
  </si>
  <si>
    <t>基于全纳教育理念的重度残障儿童“送教上门”实践研究</t>
  </si>
  <si>
    <t>XJK20BJC008</t>
  </si>
  <si>
    <t>李群英</t>
  </si>
  <si>
    <t>百年修业学校红色文化课程开发与实施研究</t>
  </si>
  <si>
    <t>XJK20BJC007</t>
  </si>
  <si>
    <t>王艳</t>
  </si>
  <si>
    <t>幼儿园混龄角色游戏中的教师支持策略研究</t>
  </si>
  <si>
    <t>XJK20BJC046</t>
  </si>
  <si>
    <t>胡治国</t>
  </si>
  <si>
    <t>新时代背景下区域化推进中学思政课教师政治素养发展的实践研究</t>
  </si>
  <si>
    <t>XJK20BJC016</t>
  </si>
  <si>
    <t>张娟英</t>
  </si>
  <si>
    <t>课程整合视域下的小学生主题式项目学习研究</t>
  </si>
  <si>
    <t>XJK20BJC039</t>
  </si>
  <si>
    <t>邹蓉</t>
  </si>
  <si>
    <t>湖湘童谣促进学校育人的策略研究</t>
  </si>
  <si>
    <t>XJK20QDY001</t>
  </si>
  <si>
    <t>刘佳利</t>
  </si>
  <si>
    <t>环境教育视域下小学生垃圾分类能力提升策略研究</t>
  </si>
  <si>
    <t>XJK20BDY015</t>
  </si>
  <si>
    <t>简丽梅</t>
  </si>
  <si>
    <t>新形势下区域推进中小学礼仪教育的实践研究</t>
  </si>
  <si>
    <t>长沙高新区雷锋镇真人桥小学</t>
  </si>
  <si>
    <t>XJK20BJC037</t>
  </si>
  <si>
    <t>张爱平</t>
  </si>
  <si>
    <t>面向智能时代的乡村小规模学校发展研究</t>
  </si>
  <si>
    <t>XJK20BJC006</t>
  </si>
  <si>
    <t>周大战</t>
  </si>
  <si>
    <t>基于人工智能课堂教学行为分析的小学自主发现式课堂教学实践研究</t>
  </si>
  <si>
    <t>XJK20BJC028</t>
  </si>
  <si>
    <t>杨伏梅</t>
  </si>
  <si>
    <t>基于县域学前教育工作坊的幼儿教师专业发展机制研究</t>
  </si>
  <si>
    <t>XJK19JZY005</t>
  </si>
  <si>
    <t>余滢</t>
  </si>
  <si>
    <t>“互联网+”职业教育智慧学习模式构建与应用研究</t>
  </si>
  <si>
    <t>XJK20ZDJD11</t>
  </si>
  <si>
    <t>陈忠林</t>
  </si>
  <si>
    <t>信息化促进高职院校内部治理现代化的研究</t>
  </si>
  <si>
    <t>XJK20BZY028</t>
  </si>
  <si>
    <t>张芬香</t>
  </si>
  <si>
    <t>“三教”改革视角下高职轨道交通类专业群CLIL双语教学模式研究与实践</t>
  </si>
  <si>
    <t>XJK20BZY035</t>
  </si>
  <si>
    <t>张灵芝</t>
  </si>
  <si>
    <t>信息技术与高职课程教学深度融合的“SMART”目标体系和应用策略研究</t>
  </si>
  <si>
    <t>XJK20BZY037</t>
  </si>
  <si>
    <t>戴联华</t>
  </si>
  <si>
    <t>产教融合视域下高职院校内部治理体系和治理能力现代化研究</t>
  </si>
  <si>
    <t>JJ193515</t>
  </si>
  <si>
    <t>刘宝磊</t>
  </si>
  <si>
    <t>深度贫困地区教育精准扶贫体系构建和绩效评价研究</t>
  </si>
  <si>
    <t>JJ193936</t>
  </si>
  <si>
    <t>刘莉</t>
  </si>
  <si>
    <r>
      <rPr>
        <sz val="10"/>
        <rFont val="宋体"/>
        <family val="3"/>
        <charset val="134"/>
        <scheme val="minor"/>
      </rPr>
      <t>基于企业胜任力模型的</t>
    </r>
    <r>
      <rPr>
        <sz val="10"/>
        <rFont val="宋体"/>
        <family val="3"/>
        <charset val="134"/>
      </rPr>
      <t>1+X</t>
    </r>
    <r>
      <rPr>
        <sz val="10"/>
        <rFont val="宋体"/>
        <family val="3"/>
        <charset val="134"/>
      </rPr>
      <t>证书制度人才培养</t>
    </r>
    <r>
      <rPr>
        <sz val="10"/>
        <rFont val="宋体"/>
        <family val="3"/>
        <charset val="134"/>
      </rPr>
      <t>“</t>
    </r>
    <r>
      <rPr>
        <sz val="10"/>
        <rFont val="宋体"/>
        <family val="3"/>
        <charset val="134"/>
      </rPr>
      <t>立交桥</t>
    </r>
    <r>
      <rPr>
        <sz val="10"/>
        <rFont val="宋体"/>
        <family val="3"/>
        <charset val="134"/>
      </rPr>
      <t>”</t>
    </r>
    <r>
      <rPr>
        <sz val="10"/>
        <rFont val="宋体"/>
        <family val="3"/>
        <charset val="134"/>
      </rPr>
      <t>体系构建与实践研究</t>
    </r>
  </si>
  <si>
    <t>XJK20BZY010</t>
  </si>
  <si>
    <t>张峰玉</t>
  </si>
  <si>
    <t>基于学习者行为和需求的高职在线课程有效教学策略研究</t>
  </si>
  <si>
    <t>XJK20BZY013</t>
  </si>
  <si>
    <t>刘一丁</t>
  </si>
  <si>
    <t>教育信息化2.0背景下湖南省职业院校教师信息化教学能力评价研究</t>
  </si>
  <si>
    <t>XJK20BZY022</t>
  </si>
  <si>
    <t>刘华柏</t>
  </si>
  <si>
    <t>基于1+X证书制度的湖南高职院校艺术设计专业群建设研究</t>
  </si>
  <si>
    <t>株洲市教科院</t>
  </si>
  <si>
    <t>XJK20BJC012</t>
  </si>
  <si>
    <t>谢良军</t>
  </si>
  <si>
    <t>区域推进中小学信息技术课程项目式学习的行动策略研究</t>
  </si>
  <si>
    <t>XJK20BZY068</t>
  </si>
  <si>
    <t>石纪虎</t>
  </si>
  <si>
    <t>“三教改革”视域下中职教师专业发展共同体建设的实践研究</t>
  </si>
  <si>
    <t>XJK20BZY073</t>
  </si>
  <si>
    <t>李涌浩</t>
  </si>
  <si>
    <t>“互联网+”时代中职学校党团衔接内涵与路径研究</t>
  </si>
  <si>
    <t>XJK20BJC053</t>
  </si>
  <si>
    <t>曾文秀</t>
  </si>
  <si>
    <t>统编初中语文教材读写融合任务设计与实施研究</t>
  </si>
  <si>
    <t>XJK20ZDJD15</t>
  </si>
  <si>
    <t>谢光华</t>
  </si>
  <si>
    <t>区级教师培训模式创新实践研究</t>
  </si>
  <si>
    <t>XJK19JJC003</t>
  </si>
  <si>
    <t>唐厚睦</t>
  </si>
  <si>
    <t>区域推进义务教育基本现代化的途径与策略</t>
  </si>
  <si>
    <t>XJK20BZY032</t>
  </si>
  <si>
    <t>王丽娟</t>
  </si>
  <si>
    <t>基于职业技能竞赛的高职院校“双师型”教师专业发展策略研究</t>
  </si>
  <si>
    <t>XJK20BDY012</t>
  </si>
  <si>
    <t>周宁宁</t>
  </si>
  <si>
    <t>孝文化融入高职医学生医德培育实践研究</t>
  </si>
  <si>
    <t>XJK20QZY008</t>
  </si>
  <si>
    <t>赵鑫</t>
  </si>
  <si>
    <t>“1+X”证书制度下中职旅游专业项目化课程整合设计与协同实施</t>
  </si>
  <si>
    <t>XJK20BJC032</t>
  </si>
  <si>
    <t>冯云</t>
  </si>
  <si>
    <t>区域3D创客学习平台的建设与研究</t>
  </si>
  <si>
    <t>XJK20BDY020</t>
  </si>
  <si>
    <t>何红英</t>
  </si>
  <si>
    <t>城郊小学农耕文化教育实践与研究</t>
  </si>
  <si>
    <t>XJK20BJC042</t>
  </si>
  <si>
    <t>陈颖玉</t>
  </si>
  <si>
    <t>核心素养发展视域下的小学劳动教育实施研究</t>
  </si>
  <si>
    <t>XJK20ADY007</t>
  </si>
  <si>
    <t>沈豪英</t>
  </si>
  <si>
    <t>少先队员阶梯式政治启蒙要素和路径研究</t>
  </si>
  <si>
    <t>XJK20BJC026</t>
  </si>
  <si>
    <t>杨果</t>
  </si>
  <si>
    <t>核心素养背景下高中英语群文阅读教学策略研究</t>
  </si>
  <si>
    <t>XJK19JZY004</t>
  </si>
  <si>
    <t>胡智清</t>
  </si>
  <si>
    <t>基于现代学徒制的“芙蓉工匠”培养研究——以电工电器行业为例</t>
  </si>
  <si>
    <t>XJK20ZDJD12</t>
  </si>
  <si>
    <t>刘少华</t>
  </si>
  <si>
    <t>基于工匠培养的“学训研创”一体化培养体系探索与实践——以机械类专业为例</t>
  </si>
  <si>
    <t>XJK20BZY060</t>
  </si>
  <si>
    <t>唐永军</t>
  </si>
  <si>
    <t>产教融合背景下高职计算机类学生职业素养提升路径的探索与实践</t>
  </si>
  <si>
    <t>XJK20BJC029</t>
  </si>
  <si>
    <t>阳桂英</t>
  </si>
  <si>
    <t>基于三全育人的高中生地理学科核心素养培养研究</t>
  </si>
  <si>
    <t>XJK20BJC055</t>
  </si>
  <si>
    <t>文瑛</t>
  </si>
  <si>
    <t>理、化、生学科小初衔接课程建设与实施研究</t>
  </si>
  <si>
    <t>XJK20BZY067</t>
  </si>
  <si>
    <t>李仲辉</t>
  </si>
  <si>
    <t>“全实践”理念下新时代高专学前教育专业课程资源开发与共享研究</t>
  </si>
  <si>
    <t>JJ193818</t>
  </si>
  <si>
    <t>赵小红</t>
  </si>
  <si>
    <t>课程思政视野下红色基因传承融入高职专业课程路径研究</t>
  </si>
  <si>
    <t>XJK20BJC010</t>
  </si>
  <si>
    <t>蒋艳丽</t>
  </si>
  <si>
    <t>基于单元阅读策略的现代散文教学实践的研究</t>
  </si>
  <si>
    <t>XJK20BJC041</t>
  </si>
  <si>
    <t>伍艺凭</t>
  </si>
  <si>
    <t>新时代背景下教师文化幸福样态的构建研究</t>
  </si>
  <si>
    <t>XJK20QJC005</t>
  </si>
  <si>
    <t>谢小娟</t>
  </si>
  <si>
    <t>中华优秀传统文化与县域高中英语教学相融合的研究</t>
  </si>
  <si>
    <t>XJK20QJC007</t>
  </si>
  <si>
    <t>周婕</t>
  </si>
  <si>
    <t>小学语文部编教材在农村小学使用的研究</t>
  </si>
  <si>
    <t>XJK20BZY069</t>
  </si>
  <si>
    <t>汪衡珍</t>
  </si>
  <si>
    <t>中职旅游专业课程思政实施的路径研究</t>
  </si>
  <si>
    <t>XJK20BJC058</t>
  </si>
  <si>
    <t>文通</t>
  </si>
  <si>
    <t>立法、行政与观念：中小学教师的教育惩戒权研究</t>
  </si>
  <si>
    <t>XJK20BZY030</t>
  </si>
  <si>
    <t>杨桂婷</t>
  </si>
  <si>
    <t>基于多维度的高职机电类专业课程思政育人研究</t>
  </si>
  <si>
    <t>XJK20BZY005</t>
  </si>
  <si>
    <t>戴文静</t>
  </si>
  <si>
    <t>产教融合背景下湖南高职院校服务区域战略性新兴产业发展研究</t>
  </si>
  <si>
    <t>XJK20BZY043</t>
  </si>
  <si>
    <t>李新</t>
  </si>
  <si>
    <t>“双高计划”背景下湖南高职院校国际化人才培养研究</t>
  </si>
  <si>
    <t>XJK20BXL005</t>
  </si>
  <si>
    <t>赵彭</t>
  </si>
  <si>
    <t>中小学心理健康教育家校合作双主体联动模式研究</t>
  </si>
  <si>
    <t>XJK20BCJ002</t>
  </si>
  <si>
    <t>陈美中</t>
  </si>
  <si>
    <t>教育信息化2.0背景下中小学教师远程培训“六元一体”质量保障体系研究</t>
  </si>
  <si>
    <t>XJK20AJC004</t>
  </si>
  <si>
    <t>廖小光</t>
  </si>
  <si>
    <t>新时期市级教研机构工作职能转型的实践与研究</t>
  </si>
  <si>
    <t>XJK20BJC022</t>
  </si>
  <si>
    <t>卢彦军</t>
  </si>
  <si>
    <t>基于科学思维培养的高中生物学教学实践研究</t>
  </si>
  <si>
    <t>XJK20BJC048</t>
  </si>
  <si>
    <t>吴波</t>
  </si>
  <si>
    <t>基于大单元教学设计提升小学语文教学质量的实践研究</t>
  </si>
  <si>
    <t>XJK20BMJ001</t>
  </si>
  <si>
    <t>余敬斌</t>
  </si>
  <si>
    <t>三全育人视阈下内地西藏班学生理想信念教育研究</t>
  </si>
  <si>
    <t>JJ194123</t>
  </si>
  <si>
    <t>黄敏</t>
  </si>
  <si>
    <t>湖南省乡村教师区域研修共同体研究</t>
  </si>
  <si>
    <t>XJK20QJC004</t>
  </si>
  <si>
    <t>周纯</t>
  </si>
  <si>
    <t>SOLO理论指导下初中化学作业设计与分层评价实践研究</t>
  </si>
  <si>
    <t>XJK20BXL006</t>
  </si>
  <si>
    <t>胡莉华</t>
  </si>
  <si>
    <t>原生家庭理论在“宝贝计划”中的应用研究</t>
  </si>
  <si>
    <t>XJK20BDY018</t>
  </si>
  <si>
    <t>元正全</t>
  </si>
  <si>
    <t>课程思政理念融入中职数学教学改革的实践研究</t>
  </si>
  <si>
    <t>XJK20BJC043</t>
  </si>
  <si>
    <t>戴艳平</t>
  </si>
  <si>
    <t>核心素养背景下支架式教学模式在初中英语写作教学中的应用研究</t>
  </si>
  <si>
    <t>XJK20BDY014</t>
  </si>
  <si>
    <t>张勇</t>
  </si>
  <si>
    <t>中小学学校文化自组织演化实证研究</t>
  </si>
  <si>
    <t>XJK20BJC014</t>
  </si>
  <si>
    <t>陈富成</t>
  </si>
  <si>
    <t>基于核心素养培育的高中生物实验教学创新的研究</t>
  </si>
  <si>
    <t>XJK20BZY054</t>
  </si>
  <si>
    <t>张爱华</t>
  </si>
  <si>
    <t>现代学徒制背景下小学卓越教师职前培养研究</t>
  </si>
  <si>
    <t>XJK20BZY059</t>
  </si>
  <si>
    <t>文君</t>
  </si>
  <si>
    <t>新时代乡村新入职小学教师专业发展及支持机制研究</t>
  </si>
  <si>
    <t>XJK20BGD055</t>
  </si>
  <si>
    <t>候署兰</t>
  </si>
  <si>
    <t>新时代高职院校大学生劳动教育研究</t>
  </si>
  <si>
    <t>XJK20BJC045</t>
  </si>
  <si>
    <t>周定河</t>
  </si>
  <si>
    <t>基于核心素养的高中生个体物理学业动态质量模糊综合评价研究</t>
  </si>
  <si>
    <t>XJK20BZY077</t>
  </si>
  <si>
    <t>孙洁</t>
  </si>
  <si>
    <t>产教融合背景下中职旅游专业在线课程的建设与实践研究</t>
  </si>
  <si>
    <t>XJK20ABJ001</t>
  </si>
  <si>
    <t>周红茹</t>
  </si>
  <si>
    <t>人类命运共同体背景下高中生跨文化交际能力培养的实践研究：英语学科教学视角</t>
  </si>
  <si>
    <t>XJK20BZY048</t>
  </si>
  <si>
    <t>周嘉</t>
  </si>
  <si>
    <t>“四个回归”下的高职院校会计专业思政建设探索</t>
  </si>
  <si>
    <t>XJK20BJC054</t>
  </si>
  <si>
    <t>阮芳</t>
  </si>
  <si>
    <t>新时代农村新教师入职培训的课程设计与实践创新</t>
  </si>
  <si>
    <t>XJK20BJC034</t>
  </si>
  <si>
    <t>童世平</t>
  </si>
  <si>
    <t>农村小学留守儿童隔代教育的现状、问题与对策研究</t>
  </si>
  <si>
    <t>桃源县漆河镇中学</t>
  </si>
  <si>
    <t>XJK20BJC051</t>
  </si>
  <si>
    <t>刘清芳</t>
  </si>
  <si>
    <t>农村初中语文部编教材使用研究</t>
  </si>
  <si>
    <t>桃源县浯溪河乡中学</t>
  </si>
  <si>
    <t>XJK20BDY016</t>
  </si>
  <si>
    <t>刘建辉</t>
  </si>
  <si>
    <t>新时代中小学体验式爱国主义教育研究与实践</t>
  </si>
  <si>
    <t>XJK20AJC006</t>
  </si>
  <si>
    <t>汪文满</t>
  </si>
  <si>
    <t>农村高中“冷”学生教育的研究与实践</t>
  </si>
  <si>
    <t>XJK20BJC049</t>
  </si>
  <si>
    <t>左建高</t>
  </si>
  <si>
    <t>信息技术背景下高中化学“教、学、评”一体化教学策略研究</t>
  </si>
  <si>
    <t>XJK20BJC021</t>
  </si>
  <si>
    <t>陶莉莎</t>
  </si>
  <si>
    <t>小学语文部编教材低段写话教学策略研究</t>
  </si>
  <si>
    <t>沅江市</t>
  </si>
  <si>
    <t>XJK20BJC015</t>
  </si>
  <si>
    <t>周献辉</t>
  </si>
  <si>
    <t>高中生物教学中学生建模思维方式的培养研究</t>
  </si>
  <si>
    <t>XJK20BZY056</t>
  </si>
  <si>
    <t>胡红宇</t>
  </si>
  <si>
    <t>基于SOLO的高职学生数据素养教育评价体系构建与推进路径研究——以湖南为例</t>
  </si>
  <si>
    <t>JJ194248</t>
  </si>
  <si>
    <t>卿利军</t>
  </si>
  <si>
    <r>
      <rPr>
        <sz val="10"/>
        <rFont val="宋体"/>
        <family val="3"/>
        <charset val="134"/>
        <scheme val="minor"/>
      </rPr>
      <t>“</t>
    </r>
    <r>
      <rPr>
        <sz val="10"/>
        <rFont val="宋体"/>
        <family val="3"/>
        <charset val="134"/>
      </rPr>
      <t>一带一路</t>
    </r>
    <r>
      <rPr>
        <sz val="10"/>
        <rFont val="宋体"/>
        <family val="3"/>
        <charset val="134"/>
      </rPr>
      <t>”</t>
    </r>
    <r>
      <rPr>
        <sz val="10"/>
        <rFont val="宋体"/>
        <family val="3"/>
        <charset val="134"/>
      </rPr>
      <t>背景下高职湘军国际化发展战略研究</t>
    </r>
  </si>
  <si>
    <t>XJK20BJC024</t>
  </si>
  <si>
    <t>文加友</t>
  </si>
  <si>
    <t>新时代中小学爱国主义教育实施路径研究</t>
  </si>
  <si>
    <t>XJK20BZY071</t>
  </si>
  <si>
    <t>伍双林</t>
  </si>
  <si>
    <t>基于第三方平台的在线微作业设计与应用研究</t>
  </si>
  <si>
    <t>XJK20BJC017</t>
  </si>
  <si>
    <t>李气发</t>
  </si>
  <si>
    <t>新高考背景下普通高中生涯规划教育实施的路径研究</t>
  </si>
  <si>
    <t>双牌县何家洞乡蔡里口中心小学</t>
  </si>
  <si>
    <t>XJK20BJC018</t>
  </si>
  <si>
    <t>李松福</t>
  </si>
  <si>
    <t>新时代乡村小规模学校的发展策略研究</t>
  </si>
  <si>
    <t>江华瑶族自治县</t>
  </si>
  <si>
    <t>XJK20BJC030</t>
  </si>
  <si>
    <t>李荣胜</t>
  </si>
  <si>
    <t>乡村学校“乡村味”文化建设的实践研究——以江华瑶族自治县码市中学为例</t>
  </si>
  <si>
    <t>XJK20AJC007</t>
  </si>
  <si>
    <t>黄美凤</t>
  </si>
  <si>
    <t>大数据背景下初中阅读文中写作资源利用与开发</t>
  </si>
  <si>
    <t>XJK20QJC006</t>
  </si>
  <si>
    <t>贺小蓉</t>
  </si>
  <si>
    <t>幼儿园民俗文化课程资源开发与利用的实践研究</t>
  </si>
  <si>
    <t>XJK20QJC002</t>
  </si>
  <si>
    <t>侯淑乔</t>
  </si>
  <si>
    <t>学前婴幼衔接课程建构研究</t>
  </si>
  <si>
    <t>XJK20BZY019</t>
  </si>
  <si>
    <t>陈向荣</t>
  </si>
  <si>
    <t>“1+X”证书制度下模具专业技能人才培养的研究</t>
  </si>
  <si>
    <t>XJK20BJC031</t>
  </si>
  <si>
    <t>秦海珍</t>
  </si>
  <si>
    <t>特殊学校培智学前教育生活化课程开发的实践研究</t>
  </si>
  <si>
    <t>XJK20BZY076</t>
  </si>
  <si>
    <t>周柏瑞</t>
  </si>
  <si>
    <t>产教融合背景下中职学校专业建设为江南铸都培养高素质技能型人才的实践研究</t>
  </si>
  <si>
    <t>XJK20BJC023</t>
  </si>
  <si>
    <t>贺国惠</t>
  </si>
  <si>
    <t>县域教师培训与校本研修一体化的实践研究</t>
  </si>
  <si>
    <t>XJK20BZY058</t>
  </si>
  <si>
    <t>唐立伟</t>
  </si>
  <si>
    <t>“1+X”证书制度下高职智能制造专业群的人才培养模式创新研究</t>
  </si>
  <si>
    <t>XJK20BJC011</t>
  </si>
  <si>
    <t>谢爱华</t>
  </si>
  <si>
    <t>基于学科教学的小学气象STEAM课程实施探究</t>
  </si>
  <si>
    <t>XJK20BJC035</t>
  </si>
  <si>
    <t>谢学文</t>
  </si>
  <si>
    <t>县级研训机构对校本研修的指导与管理策略研究</t>
  </si>
  <si>
    <t>XJK20BZY033</t>
  </si>
  <si>
    <t>蒋荣</t>
  </si>
  <si>
    <t>基于隆平精神的农业类院校校园文化建设研究</t>
  </si>
  <si>
    <t>XJK20BJC033</t>
  </si>
  <si>
    <t>王华中</t>
  </si>
  <si>
    <t>怀化市高中生涯规划教育现状及对策研究</t>
  </si>
  <si>
    <t>XJK20BGD057</t>
  </si>
  <si>
    <t>杨金川</t>
  </si>
  <si>
    <t>乡村振兴战略背景下乡村小规模学校现状与发展对策研究</t>
  </si>
  <si>
    <t>XJK20BJC025</t>
  </si>
  <si>
    <t>姚碧</t>
  </si>
  <si>
    <t>“三种五同”校际帮扶的实践与优化</t>
  </si>
  <si>
    <t>XJK20BDY017</t>
  </si>
  <si>
    <t>唐亚</t>
  </si>
  <si>
    <t>中小学道德与法治课程讲好中国故事的实践研究</t>
  </si>
  <si>
    <t>湘西自治州</t>
  </si>
  <si>
    <t>湘西自治州小计</t>
  </si>
  <si>
    <t>XJK19JMZ001</t>
  </si>
  <si>
    <t>杨翠娥</t>
  </si>
  <si>
    <t>新时代民族地区乡村教师队伍建设研究</t>
  </si>
  <si>
    <t>XJK20QJC001</t>
  </si>
  <si>
    <t>麻玲</t>
  </si>
  <si>
    <t>生命历程视角下农村留守学前儿童心理困境的实证研究</t>
  </si>
  <si>
    <t>XJK20ZDJD13</t>
  </si>
  <si>
    <t>周露芳</t>
  </si>
  <si>
    <t>民族地区义务教育优质均衡发展研究</t>
  </si>
  <si>
    <t>XJK20BJC009</t>
  </si>
  <si>
    <t>潘存良</t>
  </si>
  <si>
    <t>“五育”融合背景下中学劳动教育实践课程建构路径研究</t>
  </si>
  <si>
    <t>吉首市双塘镇中心幼儿园</t>
  </si>
  <si>
    <t>XJK20BJC057</t>
  </si>
  <si>
    <t>夏锦晶</t>
  </si>
  <si>
    <t>民族地区农村幼儿园“乡情四季”园本课程开发与利用研究</t>
  </si>
  <si>
    <t>附件3</t>
  </si>
  <si>
    <t>2020年民族教育发展项目校补助经费分配表</t>
  </si>
  <si>
    <t>市州</t>
  </si>
  <si>
    <t>县市区</t>
  </si>
  <si>
    <t>预算单位</t>
  </si>
  <si>
    <t>学校类别</t>
  </si>
  <si>
    <t>韶山市实验中学</t>
  </si>
  <si>
    <t>初中</t>
  </si>
  <si>
    <t>绥宁县东山侗族乡学校</t>
  </si>
  <si>
    <t>九年一贯制</t>
  </si>
  <si>
    <t>绥宁县寨市苗族侗族乡兰家小学</t>
  </si>
  <si>
    <t>石门县磨市镇中心学校</t>
  </si>
  <si>
    <t>石门县罗坪乡栗子坪教学点</t>
  </si>
  <si>
    <t>张家界市永定区大庸桥中心学校</t>
  </si>
  <si>
    <t>张家界市武陵源区天子山小学</t>
  </si>
  <si>
    <t>张家界市武陵源区协合中心学校黄家坪小学</t>
  </si>
  <si>
    <t>桑植县刘家坪学校</t>
  </si>
  <si>
    <t>桑植县民族幼儿园</t>
  </si>
  <si>
    <t>桑植县利福塔镇杨仕坪村小学</t>
  </si>
  <si>
    <t>慈利县阳和土家族乡中学</t>
  </si>
  <si>
    <t>江华瑶族自治县沱江镇第一小学</t>
  </si>
  <si>
    <t>江华瑶族自治县瑶族小学</t>
  </si>
  <si>
    <t>江华瑶族自治县沱江镇大鹿冲小学教学点</t>
  </si>
  <si>
    <t>芷江侗族自治县东门口小学</t>
  </si>
  <si>
    <t>芷江侗族自治县梨溪口学校梨溪口教学点</t>
  </si>
  <si>
    <t>通道县陇城镇中心小学</t>
  </si>
  <si>
    <t>湘西州</t>
  </si>
  <si>
    <t>湘西州本级</t>
  </si>
  <si>
    <t>湘西自治州溶江中学</t>
  </si>
  <si>
    <t>初中、州本级</t>
  </si>
  <si>
    <t>湘西自治州民族体育学校</t>
  </si>
  <si>
    <t>十二年制、州本级</t>
  </si>
  <si>
    <t>吉首大学师范学院附属小学</t>
  </si>
  <si>
    <t>吉首市第五小学</t>
  </si>
  <si>
    <t>吉首市马颈坳镇团结村小</t>
  </si>
  <si>
    <t>永顺县荣众留守儿童学校</t>
  </si>
  <si>
    <t>永顺县石堤镇冷水教学点</t>
  </si>
  <si>
    <t>泸溪思源实验学校</t>
  </si>
  <si>
    <t>泸溪县第三中学</t>
  </si>
  <si>
    <t>泸溪县解放岩乡都蛮小学</t>
  </si>
  <si>
    <t>龙山县水田坝镇猛必小学</t>
  </si>
  <si>
    <t>龙山县白羊乡中心小学白坪教学点</t>
  </si>
  <si>
    <t>古丈县岩头寨镇山枣九年制学校</t>
  </si>
  <si>
    <t>古丈县默戎镇九年制学校中寨教学点</t>
  </si>
  <si>
    <t>花垣县边城镇中心小学</t>
  </si>
  <si>
    <t>花垣县双龙镇十八洞小学</t>
  </si>
  <si>
    <t>保靖县阳朝小学</t>
  </si>
  <si>
    <t>保靖县水田河镇孔坪小学教学点</t>
  </si>
  <si>
    <t>附件4</t>
  </si>
  <si>
    <t>2019年湖南省教育体制改革试点项目第二批专项经费分配表</t>
  </si>
  <si>
    <t xml:space="preserve"> </t>
  </si>
  <si>
    <t>序号</t>
  </si>
  <si>
    <t>学校名称</t>
  </si>
  <si>
    <t>功能科目</t>
  </si>
  <si>
    <t>项目名称</t>
  </si>
  <si>
    <t>金额
（万元）</t>
  </si>
  <si>
    <t>高等教育</t>
  </si>
  <si>
    <t>健全立德树人系统化落实机制试点</t>
  </si>
  <si>
    <t>重点项目</t>
  </si>
  <si>
    <t>拓展“三大平台”育人功效推进地方高校创新型人才培养体系改革试点</t>
  </si>
  <si>
    <t>构建一体化“三全育人”体系的体制机制改革试点</t>
  </si>
  <si>
    <t>地方高水平大学本科生创新型人才培养模式改革试点</t>
  </si>
  <si>
    <t>一般项目</t>
  </si>
  <si>
    <t>新时代以德树人一流本科人才育人方式改革试点</t>
  </si>
  <si>
    <t>乡村振兴战略背景下的新林科教育改革试点</t>
  </si>
  <si>
    <t>全面深化高校校院二级管理体制改革试点</t>
  </si>
  <si>
    <t>激发育人内生动力、构建“三全育人”的教育体制改革试点</t>
  </si>
  <si>
    <t>以本为本 全面推进新工科建设与管理体制改革试点</t>
  </si>
  <si>
    <t>坚持以本为本的教育教学评价与激励体制机制改革试点</t>
  </si>
  <si>
    <t>现代大学治理中的校院两级管理改革试点</t>
  </si>
  <si>
    <t>产教协同培养新工科应用型人才体制机制改革与创新试点</t>
  </si>
  <si>
    <t>地方本科院校培养创新型法治人才的综合改革试点</t>
  </si>
  <si>
    <t>地方高校电子信息类专业实施“校企双主体”卓越人才培养模式创新与实践试点</t>
  </si>
  <si>
    <t>地方高校完善中国特色现代大学制度的研究与实践试点——以湖南科技学院为例</t>
  </si>
  <si>
    <t>新工科校企协同育人模式改革与实践试点</t>
  </si>
  <si>
    <t>湖南大众传媒职院</t>
  </si>
  <si>
    <t>高等职业教育</t>
  </si>
  <si>
    <t>产教融合校企合作办学模式改革试点</t>
  </si>
  <si>
    <t>长沙航空职院</t>
  </si>
  <si>
    <t>现代学徒制人才培养模式改革与实践试点</t>
  </si>
  <si>
    <t>湘潭医卫职院</t>
  </si>
  <si>
    <t>校企深度合作培养高职医学人才体制改进与创新试点</t>
  </si>
  <si>
    <t>医学专科教育1+1+1人才培养模式的探索试点</t>
  </si>
  <si>
    <t>湘南幼儿师范高专</t>
  </si>
  <si>
    <t>师范高专院校人才培养质量评价指标体系及评价模式改革试点</t>
  </si>
  <si>
    <t>新时代高职院校双师型教师队伍建设改革试点</t>
  </si>
  <si>
    <t>产教融合校企合作“5+5”办学模式改革试点</t>
  </si>
  <si>
    <t>服务湖南地理信息产业发展的人工智能专业群产教融合体制机制创新试点</t>
  </si>
  <si>
    <t>湖南网络工程职业学院</t>
  </si>
  <si>
    <t>基于开放教育背景下的高职教育治理模式试点</t>
  </si>
  <si>
    <t>基于校企主导的地方高职院校现代学徒制培养模式的创新试点</t>
  </si>
  <si>
    <t>园林技术专业现代学徒制人才培养模式的改革与创新试点</t>
  </si>
  <si>
    <t>基于混合所有制的校内生产性实训基地产教融合办学模式改革试点</t>
  </si>
  <si>
    <t>高校立德树人“五协同”机制改革试点——以湖南现代物流职业技术学院为例</t>
  </si>
  <si>
    <t>常德职业职业技术学院</t>
  </si>
  <si>
    <t>诊改背景下高职院校信息化推进机制试点——以常德职院为例</t>
  </si>
  <si>
    <t>高职机电类专业创客型工匠培养模式改革试点</t>
  </si>
  <si>
    <t>以异步教学为重点的高职新商科产教全程融合体制改革与创新试点</t>
  </si>
  <si>
    <t>基于习近平“立德树人”思想的高职土建大类专业π型人才培养模式创新试点</t>
  </si>
  <si>
    <t>“中国制造2025”背景下湖南高等职业教育人才培养模式改革研究与实践试点</t>
  </si>
  <si>
    <t>改造人才培养供给侧 打造产教融合共同体改革试点</t>
  </si>
  <si>
    <t>以专业群建设为导向的校内实训体系改革试点</t>
  </si>
  <si>
    <t>基于产教融合的“校企合作 军民融合”办学模式探索与实践试点</t>
  </si>
  <si>
    <t>高职汽车类专业产教融合校企合作办学模式改革的探索与实践试点</t>
  </si>
  <si>
    <t>产教融合 开放办学 积极探索现代职业教育发展新模式——湖南理工职业技术学院动力谷分院改革试点</t>
  </si>
  <si>
    <t>高职“四位一体”隐性职业素养教育体系改革试点</t>
  </si>
  <si>
    <t>其他普通教育</t>
  </si>
  <si>
    <t>对接产业园，融入产业链 推进有长沙特色的职业教育“产教融合”深度发展试点</t>
  </si>
  <si>
    <t>北塔区义务教育优质均衡发展的体制机制改革试点</t>
  </si>
  <si>
    <t>益阳市教育教学质量激励机制改革试点</t>
  </si>
  <si>
    <t>加强县乡村教师队伍建设试点</t>
  </si>
  <si>
    <t>完善大德育体系，推进德育一体化发展改革试点</t>
  </si>
  <si>
    <t>民族文化立德树人的教育机制改革与创新试点</t>
  </si>
  <si>
    <t>小学生校内课后服务改革试点</t>
  </si>
  <si>
    <t>推进中小学教师县管校聘管理体制改革试点</t>
  </si>
  <si>
    <t>省农业农村厅</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</si>
</sst>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5">
    <font>
      <sz val="11"/>
      <color theme="1"/>
      <name val="宋体"/>
      <charset val="134"/>
      <scheme val="minor"/>
    </font>
    <font>
      <sz val="22"/>
      <color theme="1"/>
      <name val="方正小标宋_GBK"/>
      <charset val="134"/>
    </font>
    <font>
      <sz val="16"/>
      <color theme="1"/>
      <name val="Times New Roman"/>
      <family val="1"/>
    </font>
    <font>
      <sz val="12"/>
      <color theme="1"/>
      <name val="宋体"/>
      <family val="3"/>
      <charset val="134"/>
    </font>
    <font>
      <b/>
      <sz val="18"/>
      <color theme="1"/>
      <name val="宋体"/>
      <family val="3"/>
      <charset val="134"/>
      <scheme val="minor"/>
    </font>
    <font>
      <b/>
      <sz val="10"/>
      <name val="黑体"/>
      <family val="3"/>
      <charset val="134"/>
    </font>
    <font>
      <b/>
      <sz val="10"/>
      <name val="宋体"/>
      <family val="3"/>
      <charset val="134"/>
    </font>
    <font>
      <sz val="12"/>
      <name val="宋体"/>
      <family val="3"/>
      <charset val="134"/>
    </font>
    <font>
      <sz val="12"/>
      <color rgb="FFFF0000"/>
      <name val="宋体"/>
      <family val="3"/>
      <charset val="134"/>
    </font>
    <font>
      <sz val="12"/>
      <color theme="0"/>
      <name val="宋体"/>
      <family val="3"/>
      <charset val="134"/>
    </font>
    <font>
      <sz val="12"/>
      <name val="宋体"/>
      <family val="3"/>
      <charset val="134"/>
      <scheme val="major"/>
    </font>
    <font>
      <sz val="11"/>
      <name val="新宋体"/>
      <family val="3"/>
      <charset val="134"/>
    </font>
    <font>
      <sz val="16"/>
      <name val="方正小标宋简体"/>
      <charset val="134"/>
    </font>
    <font>
      <b/>
      <sz val="11"/>
      <name val="新宋体"/>
      <family val="3"/>
      <charset val="134"/>
    </font>
    <font>
      <b/>
      <sz val="16"/>
      <name val="新宋体"/>
      <family val="3"/>
      <charset val="134"/>
    </font>
    <font>
      <sz val="10"/>
      <name val="宋体"/>
      <family val="3"/>
      <charset val="134"/>
    </font>
    <font>
      <b/>
      <sz val="11"/>
      <name val="宋体"/>
      <family val="3"/>
      <charset val="134"/>
    </font>
    <font>
      <b/>
      <sz val="12"/>
      <name val="宋体"/>
      <family val="3"/>
      <charset val="134"/>
    </font>
    <font>
      <b/>
      <sz val="12"/>
      <name val="新宋体"/>
      <family val="3"/>
      <charset val="134"/>
    </font>
    <font>
      <b/>
      <sz val="10"/>
      <name val="宋体"/>
      <family val="3"/>
      <charset val="134"/>
      <scheme val="minor"/>
    </font>
    <font>
      <sz val="10"/>
      <name val="宋体"/>
      <family val="3"/>
      <charset val="134"/>
      <scheme val="minor"/>
    </font>
    <font>
      <sz val="11"/>
      <color theme="0"/>
      <name val="宋体"/>
      <family val="3"/>
      <charset val="134"/>
      <scheme val="minor"/>
    </font>
    <font>
      <sz val="12"/>
      <name val="宋体"/>
      <family val="3"/>
      <charset val="134"/>
      <scheme val="minor"/>
    </font>
    <font>
      <sz val="9"/>
      <name val="宋体"/>
      <family val="3"/>
      <charset val="134"/>
      <scheme val="minor"/>
    </font>
    <font>
      <sz val="10"/>
      <color indexed="8"/>
      <name val="宋体"/>
      <family val="3"/>
      <charset val="134"/>
      <scheme val="minor"/>
    </font>
    <font>
      <sz val="10"/>
      <color theme="1"/>
      <name val="宋体"/>
      <family val="3"/>
      <charset val="134"/>
      <scheme val="minor"/>
    </font>
    <font>
      <sz val="10"/>
      <color rgb="FFFF0000"/>
      <name val="宋体"/>
      <family val="3"/>
      <charset val="134"/>
      <scheme val="minor"/>
    </font>
    <font>
      <sz val="10"/>
      <color rgb="FF000000"/>
      <name val="宋体"/>
      <family val="3"/>
      <charset val="134"/>
      <scheme val="minor"/>
    </font>
    <font>
      <sz val="11"/>
      <name val="宋体"/>
      <family val="3"/>
      <charset val="134"/>
      <scheme val="minor"/>
    </font>
    <font>
      <sz val="16"/>
      <color theme="1"/>
      <name val="宋体"/>
      <family val="3"/>
      <charset val="134"/>
      <scheme val="minor"/>
    </font>
    <font>
      <b/>
      <sz val="20"/>
      <color theme="1"/>
      <name val="宋体"/>
      <family val="3"/>
      <charset val="134"/>
      <scheme val="minor"/>
    </font>
    <font>
      <b/>
      <sz val="10"/>
      <color theme="1"/>
      <name val="宋体"/>
      <family val="3"/>
      <charset val="134"/>
      <scheme val="minor"/>
    </font>
    <font>
      <sz val="11"/>
      <color theme="1"/>
      <name val="黑体"/>
      <family val="3"/>
      <charset val="134"/>
    </font>
    <font>
      <b/>
      <sz val="10"/>
      <color theme="1"/>
      <name val="宋体"/>
      <family val="3"/>
      <charset val="134"/>
    </font>
    <font>
      <b/>
      <sz val="10"/>
      <color theme="1"/>
      <name val="Times New Roman"/>
      <family val="1"/>
    </font>
    <font>
      <b/>
      <sz val="11"/>
      <color theme="1"/>
      <name val="宋体"/>
      <family val="3"/>
      <charset val="134"/>
      <scheme val="minor"/>
    </font>
    <font>
      <sz val="11"/>
      <color indexed="8"/>
      <name val="黑体"/>
      <family val="3"/>
      <charset val="134"/>
    </font>
    <font>
      <sz val="10"/>
      <color theme="1"/>
      <name val="Times New Roman"/>
      <family val="1"/>
    </font>
    <font>
      <sz val="10"/>
      <color theme="1"/>
      <name val="仿宋"/>
      <family val="3"/>
      <charset val="134"/>
    </font>
    <font>
      <b/>
      <sz val="10"/>
      <color theme="1"/>
      <name val="仿宋"/>
      <family val="3"/>
      <charset val="134"/>
    </font>
    <font>
      <sz val="8"/>
      <color theme="1"/>
      <name val="宋体"/>
      <family val="3"/>
      <charset val="134"/>
      <scheme val="minor"/>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sz val="11"/>
      <color indexed="8"/>
      <name val="宋体"/>
      <family val="3"/>
      <charset val="134"/>
    </font>
    <font>
      <sz val="11"/>
      <color indexed="8"/>
      <name val="Tahoma"/>
      <family val="2"/>
    </font>
    <font>
      <sz val="11"/>
      <color indexed="9"/>
      <name val="宋体"/>
      <family val="3"/>
      <charset val="134"/>
    </font>
    <font>
      <sz val="11"/>
      <color indexed="9"/>
      <name val="Tahoma"/>
      <family val="2"/>
    </font>
    <font>
      <b/>
      <sz val="15"/>
      <color indexed="56"/>
      <name val="宋体"/>
      <family val="3"/>
      <charset val="134"/>
    </font>
    <font>
      <b/>
      <sz val="15"/>
      <color indexed="56"/>
      <name val="Tahoma"/>
      <family val="2"/>
    </font>
    <font>
      <b/>
      <sz val="13"/>
      <color indexed="56"/>
      <name val="宋体"/>
      <family val="3"/>
      <charset val="134"/>
    </font>
    <font>
      <b/>
      <sz val="13"/>
      <color indexed="56"/>
      <name val="Tahoma"/>
      <family val="2"/>
    </font>
    <font>
      <b/>
      <sz val="11"/>
      <color indexed="56"/>
      <name val="宋体"/>
      <family val="3"/>
      <charset val="134"/>
    </font>
    <font>
      <b/>
      <sz val="11"/>
      <color indexed="56"/>
      <name val="Tahoma"/>
      <family val="2"/>
    </font>
    <font>
      <b/>
      <sz val="18"/>
      <color theme="3"/>
      <name val="宋体"/>
      <family val="3"/>
      <charset val="134"/>
      <scheme val="major"/>
    </font>
    <font>
      <b/>
      <sz val="18"/>
      <color indexed="56"/>
      <name val="宋体"/>
      <family val="3"/>
      <charset val="134"/>
    </font>
    <font>
      <sz val="11"/>
      <color rgb="FF9C0006"/>
      <name val="宋体"/>
      <family val="3"/>
      <charset val="134"/>
      <scheme val="minor"/>
    </font>
    <font>
      <sz val="11"/>
      <color indexed="20"/>
      <name val="宋体"/>
      <family val="3"/>
      <charset val="134"/>
    </font>
    <font>
      <sz val="11"/>
      <color indexed="20"/>
      <name val="Tahoma"/>
      <family val="2"/>
    </font>
    <font>
      <sz val="10"/>
      <name val="Arial"/>
      <family val="2"/>
    </font>
    <font>
      <u/>
      <sz val="12"/>
      <color indexed="12"/>
      <name val="宋体"/>
      <family val="3"/>
      <charset val="134"/>
    </font>
    <font>
      <u/>
      <sz val="10"/>
      <color indexed="12"/>
      <name val="Arial"/>
      <family val="2"/>
    </font>
    <font>
      <sz val="11"/>
      <color rgb="FF006100"/>
      <name val="宋体"/>
      <family val="3"/>
      <charset val="134"/>
      <scheme val="minor"/>
    </font>
    <font>
      <sz val="11"/>
      <color indexed="17"/>
      <name val="宋体"/>
      <family val="3"/>
      <charset val="134"/>
    </font>
    <font>
      <sz val="11"/>
      <color indexed="17"/>
      <name val="Tahoma"/>
      <family val="2"/>
    </font>
    <font>
      <b/>
      <sz val="11"/>
      <color indexed="8"/>
      <name val="宋体"/>
      <family val="3"/>
      <charset val="134"/>
    </font>
    <font>
      <b/>
      <sz val="11"/>
      <color indexed="8"/>
      <name val="Tahoma"/>
      <family val="2"/>
    </font>
    <font>
      <b/>
      <sz val="11"/>
      <color rgb="FFFA7D00"/>
      <name val="宋体"/>
      <family val="3"/>
      <charset val="134"/>
      <scheme val="minor"/>
    </font>
    <font>
      <b/>
      <sz val="11"/>
      <color indexed="52"/>
      <name val="宋体"/>
      <family val="3"/>
      <charset val="134"/>
    </font>
    <font>
      <b/>
      <sz val="11"/>
      <color indexed="52"/>
      <name val="Tahoma"/>
      <family val="2"/>
    </font>
    <font>
      <b/>
      <sz val="11"/>
      <color theme="0"/>
      <name val="宋体"/>
      <family val="3"/>
      <charset val="134"/>
      <scheme val="minor"/>
    </font>
    <font>
      <b/>
      <sz val="11"/>
      <color indexed="9"/>
      <name val="宋体"/>
      <family val="3"/>
      <charset val="134"/>
    </font>
    <font>
      <b/>
      <sz val="11"/>
      <color indexed="9"/>
      <name val="Tahoma"/>
      <family val="2"/>
    </font>
    <font>
      <i/>
      <sz val="11"/>
      <color rgb="FF7F7F7F"/>
      <name val="宋体"/>
      <family val="3"/>
      <charset val="134"/>
      <scheme val="minor"/>
    </font>
    <font>
      <i/>
      <sz val="11"/>
      <color indexed="23"/>
      <name val="宋体"/>
      <family val="3"/>
      <charset val="134"/>
    </font>
    <font>
      <i/>
      <sz val="11"/>
      <color indexed="23"/>
      <name val="Tahoma"/>
      <family val="2"/>
    </font>
    <font>
      <sz val="11"/>
      <color rgb="FFFF0000"/>
      <name val="宋体"/>
      <family val="3"/>
      <charset val="134"/>
      <scheme val="minor"/>
    </font>
    <font>
      <sz val="11"/>
      <color indexed="10"/>
      <name val="宋体"/>
      <family val="3"/>
      <charset val="134"/>
    </font>
    <font>
      <sz val="11"/>
      <color indexed="10"/>
      <name val="Tahoma"/>
      <family val="2"/>
    </font>
    <font>
      <sz val="11"/>
      <color rgb="FFFA7D00"/>
      <name val="宋体"/>
      <family val="3"/>
      <charset val="134"/>
      <scheme val="minor"/>
    </font>
    <font>
      <sz val="11"/>
      <color indexed="52"/>
      <name val="宋体"/>
      <family val="3"/>
      <charset val="134"/>
    </font>
    <font>
      <sz val="11"/>
      <color indexed="52"/>
      <name val="Tahoma"/>
      <family val="2"/>
    </font>
    <font>
      <sz val="11"/>
      <color rgb="FF9C6500"/>
      <name val="宋体"/>
      <family val="3"/>
      <charset val="134"/>
      <scheme val="minor"/>
    </font>
    <font>
      <sz val="11"/>
      <color indexed="60"/>
      <name val="宋体"/>
      <family val="3"/>
      <charset val="134"/>
    </font>
    <font>
      <sz val="11"/>
      <color indexed="60"/>
      <name val="Tahoma"/>
      <family val="2"/>
    </font>
    <font>
      <b/>
      <sz val="11"/>
      <color rgb="FF3F3F3F"/>
      <name val="宋体"/>
      <family val="3"/>
      <charset val="134"/>
      <scheme val="minor"/>
    </font>
    <font>
      <b/>
      <sz val="11"/>
      <color indexed="63"/>
      <name val="宋体"/>
      <family val="3"/>
      <charset val="134"/>
    </font>
    <font>
      <b/>
      <sz val="11"/>
      <color indexed="63"/>
      <name val="Tahoma"/>
      <family val="2"/>
    </font>
    <font>
      <sz val="11"/>
      <color rgb="FF3F3F76"/>
      <name val="宋体"/>
      <family val="3"/>
      <charset val="134"/>
      <scheme val="minor"/>
    </font>
    <font>
      <sz val="11"/>
      <color indexed="62"/>
      <name val="宋体"/>
      <family val="3"/>
      <charset val="134"/>
    </font>
    <font>
      <sz val="11"/>
      <color indexed="62"/>
      <name val="Tahoma"/>
      <family val="2"/>
    </font>
    <font>
      <sz val="10"/>
      <color indexed="8"/>
      <name val="Times New Roman"/>
      <family val="1"/>
    </font>
    <font>
      <sz val="10"/>
      <color indexed="8"/>
      <name val="仿宋_GB2312"/>
      <charset val="134"/>
    </font>
    <font>
      <sz val="9"/>
      <name val="宋体"/>
      <family val="3"/>
      <charset val="134"/>
    </font>
    <font>
      <sz val="11"/>
      <color theme="1"/>
      <name val="宋体"/>
      <family val="3"/>
      <charset val="134"/>
      <scheme val="minor"/>
    </font>
  </fonts>
  <fills count="5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43"/>
        <bgColor indexed="64"/>
      </patternFill>
    </fill>
    <fill>
      <patternFill patternType="solid">
        <fgColor theme="4" tint="0.59999389629810485"/>
        <bgColor indexed="64"/>
      </patternFill>
    </fill>
    <fill>
      <patternFill patternType="solid">
        <fgColor theme="4" tint="0.39994506668294322"/>
        <bgColor indexed="64"/>
      </patternFill>
    </fill>
    <fill>
      <patternFill patternType="solid">
        <fgColor theme="5"/>
        <bgColor indexed="64"/>
      </patternFill>
    </fill>
    <fill>
      <patternFill patternType="solid">
        <fgColor theme="5" tint="0.79995117038483843"/>
        <bgColor indexed="64"/>
      </patternFill>
    </fill>
    <fill>
      <patternFill patternType="solid">
        <fgColor theme="5" tint="0.59999389629810485"/>
        <bgColor indexed="64"/>
      </patternFill>
    </fill>
    <fill>
      <patternFill patternType="solid">
        <fgColor theme="5" tint="0.39994506668294322"/>
        <bgColor indexed="64"/>
      </patternFill>
    </fill>
    <fill>
      <patternFill patternType="solid">
        <fgColor theme="6"/>
        <bgColor indexed="64"/>
      </patternFill>
    </fill>
    <fill>
      <patternFill patternType="solid">
        <fgColor theme="6" tint="0.79995117038483843"/>
        <bgColor indexed="64"/>
      </patternFill>
    </fill>
    <fill>
      <patternFill patternType="solid">
        <fgColor theme="6" tint="0.59999389629810485"/>
        <bgColor indexed="64"/>
      </patternFill>
    </fill>
    <fill>
      <patternFill patternType="solid">
        <fgColor theme="6" tint="0.39994506668294322"/>
        <bgColor indexed="64"/>
      </patternFill>
    </fill>
    <fill>
      <patternFill patternType="solid">
        <fgColor theme="7"/>
        <bgColor indexed="64"/>
      </patternFill>
    </fill>
    <fill>
      <patternFill patternType="solid">
        <fgColor theme="7" tint="0.79995117038483843"/>
        <bgColor indexed="64"/>
      </patternFill>
    </fill>
    <fill>
      <patternFill patternType="solid">
        <fgColor theme="7" tint="0.59999389629810485"/>
        <bgColor indexed="64"/>
      </patternFill>
    </fill>
    <fill>
      <patternFill patternType="solid">
        <fgColor theme="7" tint="0.39994506668294322"/>
        <bgColor indexed="64"/>
      </patternFill>
    </fill>
    <fill>
      <patternFill patternType="solid">
        <fgColor theme="8"/>
        <bgColor indexed="64"/>
      </patternFill>
    </fill>
    <fill>
      <patternFill patternType="solid">
        <fgColor theme="8" tint="0.79995117038483843"/>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theme="9"/>
        <bgColor indexed="64"/>
      </patternFill>
    </fill>
    <fill>
      <patternFill patternType="solid">
        <fgColor theme="9" tint="0.79995117038483843"/>
        <bgColor indexed="64"/>
      </patternFill>
    </fill>
    <fill>
      <patternFill patternType="solid">
        <fgColor theme="9" tint="0.59999389629810485"/>
        <bgColor indexed="64"/>
      </patternFill>
    </fill>
    <fill>
      <patternFill patternType="solid">
        <fgColor theme="9" tint="0.3999450666829432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3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
      <left/>
      <right/>
      <top/>
      <bottom style="thick">
        <color indexed="62"/>
      </bottom>
      <diagonal/>
    </border>
    <border>
      <left/>
      <right/>
      <top/>
      <bottom style="thick">
        <color theme="4" tint="0.499984740745262"/>
      </bottom>
      <diagonal/>
    </border>
    <border>
      <left/>
      <right/>
      <top/>
      <bottom style="thick">
        <color indexed="22"/>
      </bottom>
      <diagonal/>
    </border>
    <border>
      <left/>
      <right/>
      <top/>
      <bottom style="medium">
        <color theme="4" tint="0.399945066682943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277">
    <xf numFmtId="0" fontId="0" fillId="0" borderId="0"/>
    <xf numFmtId="0" fontId="94" fillId="11" borderId="0" applyNumberFormat="0" applyBorder="0" applyAlignment="0" applyProtection="0">
      <alignment vertical="center"/>
    </xf>
    <xf numFmtId="0" fontId="94" fillId="11" borderId="0" applyNumberFormat="0" applyBorder="0" applyAlignment="0" applyProtection="0">
      <alignment vertical="center"/>
    </xf>
    <xf numFmtId="0" fontId="94" fillId="11" borderId="0" applyNumberFormat="0" applyBorder="0" applyAlignment="0" applyProtection="0">
      <alignment vertical="center"/>
    </xf>
    <xf numFmtId="0" fontId="94" fillId="11" borderId="0" applyNumberFormat="0" applyBorder="0" applyAlignment="0" applyProtection="0">
      <alignment vertical="center"/>
    </xf>
    <xf numFmtId="0" fontId="94" fillId="11" borderId="0" applyNumberFormat="0" applyBorder="0" applyAlignment="0" applyProtection="0">
      <alignment vertical="center"/>
    </xf>
    <xf numFmtId="0" fontId="94" fillId="11" borderId="0" applyNumberFormat="0" applyBorder="0" applyAlignment="0" applyProtection="0">
      <alignment vertical="center"/>
    </xf>
    <xf numFmtId="0" fontId="44" fillId="34" borderId="0" applyNumberFormat="0" applyBorder="0" applyAlignment="0" applyProtection="0">
      <alignment vertical="center"/>
    </xf>
    <xf numFmtId="0" fontId="45" fillId="34" borderId="0" applyNumberFormat="0" applyBorder="0" applyAlignment="0" applyProtection="0">
      <alignment vertical="center"/>
    </xf>
    <xf numFmtId="0" fontId="45" fillId="34" borderId="0" applyNumberFormat="0" applyBorder="0" applyAlignment="0" applyProtection="0">
      <alignment vertical="center"/>
    </xf>
    <xf numFmtId="0" fontId="94" fillId="15" borderId="0" applyNumberFormat="0" applyBorder="0" applyAlignment="0" applyProtection="0">
      <alignment vertical="center"/>
    </xf>
    <xf numFmtId="0" fontId="94" fillId="15" borderId="0" applyNumberFormat="0" applyBorder="0" applyAlignment="0" applyProtection="0">
      <alignment vertical="center"/>
    </xf>
    <xf numFmtId="0" fontId="94" fillId="15" borderId="0" applyNumberFormat="0" applyBorder="0" applyAlignment="0" applyProtection="0">
      <alignment vertical="center"/>
    </xf>
    <xf numFmtId="0" fontId="94" fillId="15" borderId="0" applyNumberFormat="0" applyBorder="0" applyAlignment="0" applyProtection="0">
      <alignment vertical="center"/>
    </xf>
    <xf numFmtId="0" fontId="94" fillId="15" borderId="0" applyNumberFormat="0" applyBorder="0" applyAlignment="0" applyProtection="0">
      <alignment vertical="center"/>
    </xf>
    <xf numFmtId="0" fontId="94" fillId="15" borderId="0" applyNumberFormat="0" applyBorder="0" applyAlignment="0" applyProtection="0">
      <alignment vertical="center"/>
    </xf>
    <xf numFmtId="0" fontId="44" fillId="35" borderId="0" applyNumberFormat="0" applyBorder="0" applyAlignment="0" applyProtection="0">
      <alignment vertical="center"/>
    </xf>
    <xf numFmtId="0" fontId="45" fillId="35" borderId="0" applyNumberFormat="0" applyBorder="0" applyAlignment="0" applyProtection="0">
      <alignment vertical="center"/>
    </xf>
    <xf numFmtId="0" fontId="45" fillId="35" borderId="0" applyNumberFormat="0" applyBorder="0" applyAlignment="0" applyProtection="0">
      <alignment vertical="center"/>
    </xf>
    <xf numFmtId="0" fontId="94" fillId="19" borderId="0" applyNumberFormat="0" applyBorder="0" applyAlignment="0" applyProtection="0">
      <alignment vertical="center"/>
    </xf>
    <xf numFmtId="0" fontId="94" fillId="19" borderId="0" applyNumberFormat="0" applyBorder="0" applyAlignment="0" applyProtection="0">
      <alignment vertical="center"/>
    </xf>
    <xf numFmtId="0" fontId="94" fillId="19" borderId="0" applyNumberFormat="0" applyBorder="0" applyAlignment="0" applyProtection="0">
      <alignment vertical="center"/>
    </xf>
    <xf numFmtId="0" fontId="94" fillId="19" borderId="0" applyNumberFormat="0" applyBorder="0" applyAlignment="0" applyProtection="0">
      <alignment vertical="center"/>
    </xf>
    <xf numFmtId="0" fontId="94" fillId="19" borderId="0" applyNumberFormat="0" applyBorder="0" applyAlignment="0" applyProtection="0">
      <alignment vertical="center"/>
    </xf>
    <xf numFmtId="0" fontId="94" fillId="19" borderId="0" applyNumberFormat="0" applyBorder="0" applyAlignment="0" applyProtection="0">
      <alignment vertical="center"/>
    </xf>
    <xf numFmtId="0" fontId="44"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94" fillId="23" borderId="0" applyNumberFormat="0" applyBorder="0" applyAlignment="0" applyProtection="0">
      <alignment vertical="center"/>
    </xf>
    <xf numFmtId="0" fontId="94" fillId="23" borderId="0" applyNumberFormat="0" applyBorder="0" applyAlignment="0" applyProtection="0">
      <alignment vertical="center"/>
    </xf>
    <xf numFmtId="0" fontId="94" fillId="23" borderId="0" applyNumberFormat="0" applyBorder="0" applyAlignment="0" applyProtection="0">
      <alignment vertical="center"/>
    </xf>
    <xf numFmtId="0" fontId="94" fillId="23" borderId="0" applyNumberFormat="0" applyBorder="0" applyAlignment="0" applyProtection="0">
      <alignment vertical="center"/>
    </xf>
    <xf numFmtId="0" fontId="94" fillId="23" borderId="0" applyNumberFormat="0" applyBorder="0" applyAlignment="0" applyProtection="0">
      <alignment vertical="center"/>
    </xf>
    <xf numFmtId="0" fontId="94" fillId="23" borderId="0" applyNumberFormat="0" applyBorder="0" applyAlignment="0" applyProtection="0">
      <alignment vertical="center"/>
    </xf>
    <xf numFmtId="0" fontId="44" fillId="37" borderId="0" applyNumberFormat="0" applyBorder="0" applyAlignment="0" applyProtection="0">
      <alignment vertical="center"/>
    </xf>
    <xf numFmtId="0" fontId="45" fillId="37" borderId="0" applyNumberFormat="0" applyBorder="0" applyAlignment="0" applyProtection="0">
      <alignment vertical="center"/>
    </xf>
    <xf numFmtId="0" fontId="45" fillId="37" borderId="0" applyNumberFormat="0" applyBorder="0" applyAlignment="0" applyProtection="0">
      <alignment vertical="center"/>
    </xf>
    <xf numFmtId="0" fontId="94" fillId="27" borderId="0" applyNumberFormat="0" applyBorder="0" applyAlignment="0" applyProtection="0">
      <alignment vertical="center"/>
    </xf>
    <xf numFmtId="0" fontId="94" fillId="27" borderId="0" applyNumberFormat="0" applyBorder="0" applyAlignment="0" applyProtection="0">
      <alignment vertical="center"/>
    </xf>
    <xf numFmtId="0" fontId="94" fillId="27" borderId="0" applyNumberFormat="0" applyBorder="0" applyAlignment="0" applyProtection="0">
      <alignment vertical="center"/>
    </xf>
    <xf numFmtId="0" fontId="94" fillId="27" borderId="0" applyNumberFormat="0" applyBorder="0" applyAlignment="0" applyProtection="0">
      <alignment vertical="center"/>
    </xf>
    <xf numFmtId="0" fontId="94" fillId="27" borderId="0" applyNumberFormat="0" applyBorder="0" applyAlignment="0" applyProtection="0">
      <alignment vertical="center"/>
    </xf>
    <xf numFmtId="0" fontId="94" fillId="27" borderId="0" applyNumberFormat="0" applyBorder="0" applyAlignment="0" applyProtection="0">
      <alignment vertical="center"/>
    </xf>
    <xf numFmtId="0" fontId="44" fillId="38" borderId="0" applyNumberFormat="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94" fillId="31" borderId="0" applyNumberFormat="0" applyBorder="0" applyAlignment="0" applyProtection="0">
      <alignment vertical="center"/>
    </xf>
    <xf numFmtId="0" fontId="94" fillId="31" borderId="0" applyNumberFormat="0" applyBorder="0" applyAlignment="0" applyProtection="0">
      <alignment vertical="center"/>
    </xf>
    <xf numFmtId="0" fontId="94" fillId="31" borderId="0" applyNumberFormat="0" applyBorder="0" applyAlignment="0" applyProtection="0">
      <alignment vertical="center"/>
    </xf>
    <xf numFmtId="0" fontId="94" fillId="31" borderId="0" applyNumberFormat="0" applyBorder="0" applyAlignment="0" applyProtection="0">
      <alignment vertical="center"/>
    </xf>
    <xf numFmtId="0" fontId="94" fillId="31" borderId="0" applyNumberFormat="0" applyBorder="0" applyAlignment="0" applyProtection="0">
      <alignment vertical="center"/>
    </xf>
    <xf numFmtId="0" fontId="94" fillId="31" borderId="0" applyNumberFormat="0" applyBorder="0" applyAlignment="0" applyProtection="0">
      <alignment vertical="center"/>
    </xf>
    <xf numFmtId="0" fontId="44"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94" fillId="12" borderId="0" applyNumberFormat="0" applyBorder="0" applyAlignment="0" applyProtection="0">
      <alignment vertical="center"/>
    </xf>
    <xf numFmtId="0" fontId="94" fillId="12" borderId="0" applyNumberFormat="0" applyBorder="0" applyAlignment="0" applyProtection="0">
      <alignment vertical="center"/>
    </xf>
    <xf numFmtId="0" fontId="94" fillId="12" borderId="0" applyNumberFormat="0" applyBorder="0" applyAlignment="0" applyProtection="0">
      <alignment vertical="center"/>
    </xf>
    <xf numFmtId="0" fontId="94" fillId="12" borderId="0" applyNumberFormat="0" applyBorder="0" applyAlignment="0" applyProtection="0">
      <alignment vertical="center"/>
    </xf>
    <xf numFmtId="0" fontId="94" fillId="12" borderId="0" applyNumberFormat="0" applyBorder="0" applyAlignment="0" applyProtection="0">
      <alignment vertical="center"/>
    </xf>
    <xf numFmtId="0" fontId="94" fillId="12" borderId="0" applyNumberFormat="0" applyBorder="0" applyAlignment="0" applyProtection="0">
      <alignment vertical="center"/>
    </xf>
    <xf numFmtId="0" fontId="44" fillId="40" borderId="0" applyNumberFormat="0" applyBorder="0" applyAlignment="0" applyProtection="0">
      <alignment vertical="center"/>
    </xf>
    <xf numFmtId="0" fontId="45" fillId="40" borderId="0" applyNumberFormat="0" applyBorder="0" applyAlignment="0" applyProtection="0">
      <alignment vertical="center"/>
    </xf>
    <xf numFmtId="0" fontId="45" fillId="40" borderId="0" applyNumberFormat="0" applyBorder="0" applyAlignment="0" applyProtection="0">
      <alignment vertical="center"/>
    </xf>
    <xf numFmtId="0" fontId="94" fillId="16" borderId="0" applyNumberFormat="0" applyBorder="0" applyAlignment="0" applyProtection="0">
      <alignment vertical="center"/>
    </xf>
    <xf numFmtId="0" fontId="94" fillId="16" borderId="0" applyNumberFormat="0" applyBorder="0" applyAlignment="0" applyProtection="0">
      <alignment vertical="center"/>
    </xf>
    <xf numFmtId="0" fontId="94" fillId="16" borderId="0" applyNumberFormat="0" applyBorder="0" applyAlignment="0" applyProtection="0">
      <alignment vertical="center"/>
    </xf>
    <xf numFmtId="0" fontId="94" fillId="16" borderId="0" applyNumberFormat="0" applyBorder="0" applyAlignment="0" applyProtection="0">
      <alignment vertical="center"/>
    </xf>
    <xf numFmtId="0" fontId="94" fillId="16" borderId="0" applyNumberFormat="0" applyBorder="0" applyAlignment="0" applyProtection="0">
      <alignment vertical="center"/>
    </xf>
    <xf numFmtId="0" fontId="94" fillId="16" borderId="0" applyNumberFormat="0" applyBorder="0" applyAlignment="0" applyProtection="0">
      <alignment vertical="center"/>
    </xf>
    <xf numFmtId="0" fontId="44" fillId="41"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94" fillId="20" borderId="0" applyNumberFormat="0" applyBorder="0" applyAlignment="0" applyProtection="0">
      <alignment vertical="center"/>
    </xf>
    <xf numFmtId="0" fontId="94" fillId="20" borderId="0" applyNumberFormat="0" applyBorder="0" applyAlignment="0" applyProtection="0">
      <alignment vertical="center"/>
    </xf>
    <xf numFmtId="0" fontId="94" fillId="20" borderId="0" applyNumberFormat="0" applyBorder="0" applyAlignment="0" applyProtection="0">
      <alignment vertical="center"/>
    </xf>
    <xf numFmtId="0" fontId="94" fillId="20" borderId="0" applyNumberFormat="0" applyBorder="0" applyAlignment="0" applyProtection="0">
      <alignment vertical="center"/>
    </xf>
    <xf numFmtId="0" fontId="94" fillId="20" borderId="0" applyNumberFormat="0" applyBorder="0" applyAlignment="0" applyProtection="0">
      <alignment vertical="center"/>
    </xf>
    <xf numFmtId="0" fontId="94" fillId="20" borderId="0" applyNumberFormat="0" applyBorder="0" applyAlignment="0" applyProtection="0">
      <alignment vertical="center"/>
    </xf>
    <xf numFmtId="0" fontId="44" fillId="42" borderId="0" applyNumberFormat="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94" fillId="24" borderId="0" applyNumberFormat="0" applyBorder="0" applyAlignment="0" applyProtection="0">
      <alignment vertical="center"/>
    </xf>
    <xf numFmtId="0" fontId="94" fillId="24" borderId="0" applyNumberFormat="0" applyBorder="0" applyAlignment="0" applyProtection="0">
      <alignment vertical="center"/>
    </xf>
    <xf numFmtId="0" fontId="94" fillId="24" borderId="0" applyNumberFormat="0" applyBorder="0" applyAlignment="0" applyProtection="0">
      <alignment vertical="center"/>
    </xf>
    <xf numFmtId="0" fontId="94" fillId="24" borderId="0" applyNumberFormat="0" applyBorder="0" applyAlignment="0" applyProtection="0">
      <alignment vertical="center"/>
    </xf>
    <xf numFmtId="0" fontId="94" fillId="24" borderId="0" applyNumberFormat="0" applyBorder="0" applyAlignment="0" applyProtection="0">
      <alignment vertical="center"/>
    </xf>
    <xf numFmtId="0" fontId="94" fillId="24" borderId="0" applyNumberFormat="0" applyBorder="0" applyAlignment="0" applyProtection="0">
      <alignment vertical="center"/>
    </xf>
    <xf numFmtId="0" fontId="44" fillId="37" borderId="0" applyNumberFormat="0" applyBorder="0" applyAlignment="0" applyProtection="0">
      <alignment vertical="center"/>
    </xf>
    <xf numFmtId="0" fontId="45" fillId="37" borderId="0" applyNumberFormat="0" applyBorder="0" applyAlignment="0" applyProtection="0">
      <alignment vertical="center"/>
    </xf>
    <xf numFmtId="0" fontId="45" fillId="37" borderId="0" applyNumberFormat="0" applyBorder="0" applyAlignment="0" applyProtection="0">
      <alignment vertical="center"/>
    </xf>
    <xf numFmtId="0" fontId="94" fillId="28" borderId="0" applyNumberFormat="0" applyBorder="0" applyAlignment="0" applyProtection="0">
      <alignment vertical="center"/>
    </xf>
    <xf numFmtId="0" fontId="94" fillId="28" borderId="0" applyNumberFormat="0" applyBorder="0" applyAlignment="0" applyProtection="0">
      <alignment vertical="center"/>
    </xf>
    <xf numFmtId="0" fontId="94" fillId="28" borderId="0" applyNumberFormat="0" applyBorder="0" applyAlignment="0" applyProtection="0">
      <alignment vertical="center"/>
    </xf>
    <xf numFmtId="0" fontId="94" fillId="28" borderId="0" applyNumberFormat="0" applyBorder="0" applyAlignment="0" applyProtection="0">
      <alignment vertical="center"/>
    </xf>
    <xf numFmtId="0" fontId="94" fillId="28" borderId="0" applyNumberFormat="0" applyBorder="0" applyAlignment="0" applyProtection="0">
      <alignment vertical="center"/>
    </xf>
    <xf numFmtId="0" fontId="94" fillId="28" borderId="0" applyNumberFormat="0" applyBorder="0" applyAlignment="0" applyProtection="0">
      <alignment vertical="center"/>
    </xf>
    <xf numFmtId="0" fontId="44" fillId="40" borderId="0" applyNumberFormat="0" applyBorder="0" applyAlignment="0" applyProtection="0">
      <alignment vertical="center"/>
    </xf>
    <xf numFmtId="0" fontId="45" fillId="40" borderId="0" applyNumberFormat="0" applyBorder="0" applyAlignment="0" applyProtection="0">
      <alignment vertical="center"/>
    </xf>
    <xf numFmtId="0" fontId="45" fillId="40" borderId="0" applyNumberFormat="0" applyBorder="0" applyAlignment="0" applyProtection="0">
      <alignment vertical="center"/>
    </xf>
    <xf numFmtId="0" fontId="94" fillId="32" borderId="0" applyNumberFormat="0" applyBorder="0" applyAlignment="0" applyProtection="0">
      <alignment vertical="center"/>
    </xf>
    <xf numFmtId="0" fontId="94" fillId="32" borderId="0" applyNumberFormat="0" applyBorder="0" applyAlignment="0" applyProtection="0">
      <alignment vertical="center"/>
    </xf>
    <xf numFmtId="0" fontId="94" fillId="32" borderId="0" applyNumberFormat="0" applyBorder="0" applyAlignment="0" applyProtection="0">
      <alignment vertical="center"/>
    </xf>
    <xf numFmtId="0" fontId="94" fillId="32" borderId="0" applyNumberFormat="0" applyBorder="0" applyAlignment="0" applyProtection="0">
      <alignment vertical="center"/>
    </xf>
    <xf numFmtId="0" fontId="94" fillId="32" borderId="0" applyNumberFormat="0" applyBorder="0" applyAlignment="0" applyProtection="0">
      <alignment vertical="center"/>
    </xf>
    <xf numFmtId="0" fontId="94" fillId="32" borderId="0" applyNumberFormat="0" applyBorder="0" applyAlignment="0" applyProtection="0">
      <alignment vertical="center"/>
    </xf>
    <xf numFmtId="0" fontId="44" fillId="43" borderId="0" applyNumberFormat="0" applyBorder="0" applyAlignment="0" applyProtection="0">
      <alignment vertical="center"/>
    </xf>
    <xf numFmtId="0" fontId="45" fillId="43" borderId="0" applyNumberFormat="0" applyBorder="0" applyAlignment="0" applyProtection="0">
      <alignment vertical="center"/>
    </xf>
    <xf numFmtId="0" fontId="45" fillId="4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46" fillId="44" borderId="0" applyNumberFormat="0" applyBorder="0" applyAlignment="0" applyProtection="0">
      <alignment vertical="center"/>
    </xf>
    <xf numFmtId="0" fontId="47" fillId="44" borderId="0" applyNumberFormat="0" applyBorder="0" applyAlignment="0" applyProtection="0">
      <alignment vertical="center"/>
    </xf>
    <xf numFmtId="0" fontId="47" fillId="44"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46" fillId="41" borderId="0" applyNumberFormat="0" applyBorder="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46"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46"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46" fillId="46" borderId="0" applyNumberFormat="0" applyBorder="0" applyAlignment="0" applyProtection="0">
      <alignment vertical="center"/>
    </xf>
    <xf numFmtId="0" fontId="47" fillId="46" borderId="0" applyNumberFormat="0" applyBorder="0" applyAlignment="0" applyProtection="0">
      <alignment vertical="center"/>
    </xf>
    <xf numFmtId="0" fontId="47" fillId="46"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46"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1" fillId="0" borderId="22" applyNumberFormat="0" applyFill="0" applyAlignment="0" applyProtection="0">
      <alignment vertical="center"/>
    </xf>
    <xf numFmtId="0" fontId="41" fillId="0" borderId="22" applyNumberFormat="0" applyFill="0" applyAlignment="0" applyProtection="0">
      <alignment vertical="center"/>
    </xf>
    <xf numFmtId="0" fontId="41" fillId="0" borderId="22" applyNumberFormat="0" applyFill="0" applyAlignment="0" applyProtection="0">
      <alignment vertical="center"/>
    </xf>
    <xf numFmtId="0" fontId="41" fillId="0" borderId="22" applyNumberFormat="0" applyFill="0" applyAlignment="0" applyProtection="0">
      <alignment vertical="center"/>
    </xf>
    <xf numFmtId="0" fontId="41" fillId="0" borderId="22" applyNumberFormat="0" applyFill="0" applyAlignment="0" applyProtection="0">
      <alignment vertical="center"/>
    </xf>
    <xf numFmtId="0" fontId="41" fillId="0" borderId="22" applyNumberFormat="0" applyFill="0" applyAlignment="0" applyProtection="0">
      <alignment vertical="center"/>
    </xf>
    <xf numFmtId="0" fontId="48" fillId="0" borderId="23" applyNumberFormat="0" applyFill="0" applyAlignment="0" applyProtection="0">
      <alignment vertical="center"/>
    </xf>
    <xf numFmtId="0" fontId="49" fillId="0" borderId="23" applyNumberFormat="0" applyFill="0" applyAlignment="0" applyProtection="0">
      <alignment vertical="center"/>
    </xf>
    <xf numFmtId="0" fontId="49" fillId="0" borderId="23" applyNumberFormat="0" applyFill="0" applyAlignment="0" applyProtection="0">
      <alignment vertical="center"/>
    </xf>
    <xf numFmtId="0" fontId="42" fillId="0" borderId="24" applyNumberFormat="0" applyFill="0" applyAlignment="0" applyProtection="0">
      <alignment vertical="center"/>
    </xf>
    <xf numFmtId="0" fontId="42" fillId="0" borderId="24" applyNumberFormat="0" applyFill="0" applyAlignment="0" applyProtection="0">
      <alignment vertical="center"/>
    </xf>
    <xf numFmtId="0" fontId="42" fillId="0" borderId="24" applyNumberFormat="0" applyFill="0" applyAlignment="0" applyProtection="0">
      <alignment vertical="center"/>
    </xf>
    <xf numFmtId="0" fontId="42" fillId="0" borderId="24" applyNumberFormat="0" applyFill="0" applyAlignment="0" applyProtection="0">
      <alignment vertical="center"/>
    </xf>
    <xf numFmtId="0" fontId="42" fillId="0" borderId="24" applyNumberFormat="0" applyFill="0" applyAlignment="0" applyProtection="0">
      <alignment vertical="center"/>
    </xf>
    <xf numFmtId="0" fontId="42" fillId="0" borderId="24" applyNumberFormat="0" applyFill="0" applyAlignment="0" applyProtection="0">
      <alignment vertical="center"/>
    </xf>
    <xf numFmtId="0" fontId="50" fillId="0" borderId="25" applyNumberFormat="0" applyFill="0" applyAlignment="0" applyProtection="0">
      <alignment vertical="center"/>
    </xf>
    <xf numFmtId="0" fontId="51" fillId="0" borderId="25" applyNumberFormat="0" applyFill="0" applyAlignment="0" applyProtection="0">
      <alignment vertical="center"/>
    </xf>
    <xf numFmtId="0" fontId="51" fillId="0" borderId="25" applyNumberFormat="0" applyFill="0" applyAlignment="0" applyProtection="0">
      <alignment vertical="center"/>
    </xf>
    <xf numFmtId="0" fontId="43" fillId="0" borderId="26" applyNumberFormat="0" applyFill="0" applyAlignment="0" applyProtection="0">
      <alignment vertical="center"/>
    </xf>
    <xf numFmtId="0" fontId="43" fillId="0" borderId="26" applyNumberFormat="0" applyFill="0" applyAlignment="0" applyProtection="0">
      <alignment vertical="center"/>
    </xf>
    <xf numFmtId="0" fontId="43" fillId="0" borderId="26" applyNumberFormat="0" applyFill="0" applyAlignment="0" applyProtection="0">
      <alignment vertical="center"/>
    </xf>
    <xf numFmtId="0" fontId="43" fillId="0" borderId="26" applyNumberFormat="0" applyFill="0" applyAlignment="0" applyProtection="0">
      <alignment vertical="center"/>
    </xf>
    <xf numFmtId="0" fontId="43" fillId="0" borderId="26" applyNumberFormat="0" applyFill="0" applyAlignment="0" applyProtection="0">
      <alignment vertical="center"/>
    </xf>
    <xf numFmtId="0" fontId="43" fillId="0" borderId="26" applyNumberFormat="0" applyFill="0" applyAlignment="0" applyProtection="0">
      <alignment vertical="center"/>
    </xf>
    <xf numFmtId="0" fontId="52" fillId="0" borderId="27" applyNumberFormat="0" applyFill="0" applyAlignment="0" applyProtection="0">
      <alignment vertical="center"/>
    </xf>
    <xf numFmtId="0" fontId="53" fillId="0" borderId="27" applyNumberFormat="0" applyFill="0" applyAlignment="0" applyProtection="0">
      <alignment vertical="center"/>
    </xf>
    <xf numFmtId="0" fontId="53" fillId="0" borderId="27" applyNumberFormat="0" applyFill="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8" borderId="0" applyNumberFormat="0" applyBorder="0" applyAlignment="0" applyProtection="0">
      <alignment vertical="center"/>
    </xf>
    <xf numFmtId="0" fontId="56" fillId="8" borderId="0" applyNumberFormat="0" applyBorder="0" applyAlignment="0" applyProtection="0">
      <alignment vertical="center"/>
    </xf>
    <xf numFmtId="0" fontId="56" fillId="8" borderId="0" applyNumberFormat="0" applyBorder="0" applyAlignment="0" applyProtection="0">
      <alignment vertical="center"/>
    </xf>
    <xf numFmtId="0" fontId="56" fillId="8" borderId="0" applyNumberFormat="0" applyBorder="0" applyAlignment="0" applyProtection="0">
      <alignment vertical="center"/>
    </xf>
    <xf numFmtId="0" fontId="56" fillId="8" borderId="0" applyNumberFormat="0" applyBorder="0" applyAlignment="0" applyProtection="0">
      <alignment vertical="center"/>
    </xf>
    <xf numFmtId="0" fontId="56" fillId="8" borderId="0" applyNumberFormat="0" applyBorder="0" applyAlignment="0" applyProtection="0">
      <alignment vertical="center"/>
    </xf>
    <xf numFmtId="0" fontId="57" fillId="35" borderId="0" applyNumberFormat="0" applyBorder="0" applyAlignment="0" applyProtection="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59" fillId="0" borderId="0" applyNumberFormat="0" applyFill="0" applyBorder="0" applyAlignment="0" applyProtection="0"/>
    <xf numFmtId="0" fontId="7" fillId="0" borderId="0">
      <alignment vertical="center"/>
    </xf>
    <xf numFmtId="0" fontId="7" fillId="0" borderId="0"/>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59" fillId="0" borderId="0" applyNumberFormat="0" applyFill="0" applyBorder="0" applyAlignment="0" applyProtection="0"/>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59" fillId="0" borderId="0" applyNumberFormat="0" applyFill="0" applyBorder="0" applyAlignment="0" applyProtection="0"/>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7" fillId="0" borderId="0"/>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94" fillId="0" borderId="0">
      <alignment vertical="center"/>
    </xf>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94" fillId="0" borderId="0">
      <alignment vertical="center"/>
    </xf>
    <xf numFmtId="0" fontId="7" fillId="0" borderId="0">
      <alignment vertical="center"/>
    </xf>
    <xf numFmtId="0" fontId="7"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4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7" fillId="0" borderId="0"/>
    <xf numFmtId="0" fontId="60" fillId="0" borderId="0" applyNumberFormat="0" applyFill="0" applyBorder="0" applyAlignment="0" applyProtection="0">
      <alignment vertical="center"/>
    </xf>
    <xf numFmtId="0" fontId="61" fillId="0" borderId="0" applyNumberFormat="0" applyFill="0" applyBorder="0" applyAlignment="0" applyProtection="0">
      <alignment vertical="top"/>
      <protection locked="0"/>
    </xf>
    <xf numFmtId="0" fontId="62" fillId="7" borderId="0" applyNumberFormat="0" applyBorder="0" applyAlignment="0" applyProtection="0">
      <alignment vertical="center"/>
    </xf>
    <xf numFmtId="0" fontId="62" fillId="7" borderId="0" applyNumberFormat="0" applyBorder="0" applyAlignment="0" applyProtection="0">
      <alignment vertical="center"/>
    </xf>
    <xf numFmtId="0" fontId="62" fillId="7" borderId="0" applyNumberFormat="0" applyBorder="0" applyAlignment="0" applyProtection="0">
      <alignment vertical="center"/>
    </xf>
    <xf numFmtId="0" fontId="62" fillId="7" borderId="0" applyNumberFormat="0" applyBorder="0" applyAlignment="0" applyProtection="0">
      <alignment vertical="center"/>
    </xf>
    <xf numFmtId="0" fontId="62" fillId="7" borderId="0" applyNumberFormat="0" applyBorder="0" applyAlignment="0" applyProtection="0">
      <alignment vertical="center"/>
    </xf>
    <xf numFmtId="0" fontId="62" fillId="7" borderId="0" applyNumberFormat="0" applyBorder="0" applyAlignment="0" applyProtection="0">
      <alignment vertical="center"/>
    </xf>
    <xf numFmtId="0" fontId="63" fillId="36" borderId="0" applyNumberFormat="0" applyBorder="0" applyAlignment="0" applyProtection="0">
      <alignment vertical="center"/>
    </xf>
    <xf numFmtId="0" fontId="64" fillId="36" borderId="0" applyNumberFormat="0" applyBorder="0" applyAlignment="0" applyProtection="0">
      <alignment vertical="center"/>
    </xf>
    <xf numFmtId="0" fontId="64" fillId="36" borderId="0" applyNumberFormat="0" applyBorder="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65" fillId="0" borderId="28" applyNumberFormat="0" applyFill="0" applyAlignment="0" applyProtection="0">
      <alignment vertical="center"/>
    </xf>
    <xf numFmtId="0" fontId="66" fillId="0" borderId="28" applyNumberFormat="0" applyFill="0" applyAlignment="0" applyProtection="0">
      <alignment vertical="center"/>
    </xf>
    <xf numFmtId="0" fontId="66" fillId="0" borderId="28" applyNumberFormat="0" applyFill="0" applyAlignment="0" applyProtection="0">
      <alignment vertical="center"/>
    </xf>
    <xf numFmtId="0" fontId="67" fillId="5" borderId="17" applyNumberFormat="0" applyAlignment="0" applyProtection="0">
      <alignment vertical="center"/>
    </xf>
    <xf numFmtId="0" fontId="67" fillId="5" borderId="17" applyNumberFormat="0" applyAlignment="0" applyProtection="0">
      <alignment vertical="center"/>
    </xf>
    <xf numFmtId="0" fontId="67" fillId="5" borderId="17" applyNumberFormat="0" applyAlignment="0" applyProtection="0">
      <alignment vertical="center"/>
    </xf>
    <xf numFmtId="0" fontId="67" fillId="5" borderId="17" applyNumberFormat="0" applyAlignment="0" applyProtection="0">
      <alignment vertical="center"/>
    </xf>
    <xf numFmtId="0" fontId="67" fillId="5" borderId="17" applyNumberFormat="0" applyAlignment="0" applyProtection="0">
      <alignment vertical="center"/>
    </xf>
    <xf numFmtId="0" fontId="67" fillId="5" borderId="17" applyNumberFormat="0" applyAlignment="0" applyProtection="0">
      <alignment vertical="center"/>
    </xf>
    <xf numFmtId="0" fontId="68" fillId="48" borderId="29" applyNumberFormat="0" applyAlignment="0" applyProtection="0">
      <alignment vertical="center"/>
    </xf>
    <xf numFmtId="0" fontId="69" fillId="48" borderId="29" applyNumberFormat="0" applyAlignment="0" applyProtection="0">
      <alignment vertical="center"/>
    </xf>
    <xf numFmtId="0" fontId="69" fillId="48" borderId="29" applyNumberFormat="0" applyAlignment="0" applyProtection="0">
      <alignment vertical="center"/>
    </xf>
    <xf numFmtId="0" fontId="70" fillId="6" borderId="19" applyNumberFormat="0" applyAlignment="0" applyProtection="0">
      <alignment vertical="center"/>
    </xf>
    <xf numFmtId="0" fontId="70" fillId="6" borderId="19" applyNumberFormat="0" applyAlignment="0" applyProtection="0">
      <alignment vertical="center"/>
    </xf>
    <xf numFmtId="0" fontId="70" fillId="6" borderId="19" applyNumberFormat="0" applyAlignment="0" applyProtection="0">
      <alignment vertical="center"/>
    </xf>
    <xf numFmtId="0" fontId="70" fillId="6" borderId="19" applyNumberFormat="0" applyAlignment="0" applyProtection="0">
      <alignment vertical="center"/>
    </xf>
    <xf numFmtId="0" fontId="70" fillId="6" borderId="19" applyNumberFormat="0" applyAlignment="0" applyProtection="0">
      <alignment vertical="center"/>
    </xf>
    <xf numFmtId="0" fontId="70" fillId="6" borderId="19" applyNumberFormat="0" applyAlignment="0" applyProtection="0">
      <alignment vertical="center"/>
    </xf>
    <xf numFmtId="0" fontId="71" fillId="49" borderId="30" applyNumberFormat="0" applyAlignment="0" applyProtection="0">
      <alignment vertical="center"/>
    </xf>
    <xf numFmtId="0" fontId="72" fillId="49" borderId="30" applyNumberFormat="0" applyAlignment="0" applyProtection="0">
      <alignment vertical="center"/>
    </xf>
    <xf numFmtId="0" fontId="72" fillId="49" borderId="30" applyNumberFormat="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80" fillId="0" borderId="31" applyNumberFormat="0" applyFill="0" applyAlignment="0" applyProtection="0">
      <alignment vertical="center"/>
    </xf>
    <xf numFmtId="0" fontId="81" fillId="0" borderId="31" applyNumberFormat="0" applyFill="0" applyAlignment="0" applyProtection="0">
      <alignment vertical="center"/>
    </xf>
    <xf numFmtId="0" fontId="81" fillId="0" borderId="31" applyNumberFormat="0" applyFill="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46" fillId="50" borderId="0" applyNumberFormat="0" applyBorder="0" applyAlignment="0" applyProtection="0">
      <alignment vertical="center"/>
    </xf>
    <xf numFmtId="0" fontId="47" fillId="50" borderId="0" applyNumberFormat="0" applyBorder="0" applyAlignment="0" applyProtection="0">
      <alignment vertical="center"/>
    </xf>
    <xf numFmtId="0" fontId="47" fillId="50"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46" fillId="51" borderId="0" applyNumberFormat="0" applyBorder="0" applyAlignment="0" applyProtection="0">
      <alignment vertical="center"/>
    </xf>
    <xf numFmtId="0" fontId="47" fillId="51" borderId="0" applyNumberFormat="0" applyBorder="0" applyAlignment="0" applyProtection="0">
      <alignment vertical="center"/>
    </xf>
    <xf numFmtId="0" fontId="47" fillId="51"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46" fillId="52" borderId="0" applyNumberFormat="0" applyBorder="0" applyAlignment="0" applyProtection="0">
      <alignment vertical="center"/>
    </xf>
    <xf numFmtId="0" fontId="47" fillId="52" borderId="0" applyNumberFormat="0" applyBorder="0" applyAlignment="0" applyProtection="0">
      <alignment vertical="center"/>
    </xf>
    <xf numFmtId="0" fontId="47" fillId="5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46"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46" fillId="46" borderId="0" applyNumberFormat="0" applyBorder="0" applyAlignment="0" applyProtection="0">
      <alignment vertical="center"/>
    </xf>
    <xf numFmtId="0" fontId="47" fillId="46" borderId="0" applyNumberFormat="0" applyBorder="0" applyAlignment="0" applyProtection="0">
      <alignment vertical="center"/>
    </xf>
    <xf numFmtId="0" fontId="47" fillId="46"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46" fillId="53" borderId="0" applyNumberFormat="0" applyBorder="0" applyAlignment="0" applyProtection="0">
      <alignment vertical="center"/>
    </xf>
    <xf numFmtId="0" fontId="47" fillId="53" borderId="0" applyNumberFormat="0" applyBorder="0" applyAlignment="0" applyProtection="0">
      <alignment vertical="center"/>
    </xf>
    <xf numFmtId="0" fontId="47" fillId="53" borderId="0" applyNumberFormat="0" applyBorder="0" applyAlignment="0" applyProtection="0">
      <alignment vertical="center"/>
    </xf>
    <xf numFmtId="0" fontId="82" fillId="9" borderId="0" applyNumberFormat="0" applyBorder="0" applyAlignment="0" applyProtection="0">
      <alignment vertical="center"/>
    </xf>
    <xf numFmtId="0" fontId="82" fillId="9" borderId="0" applyNumberFormat="0" applyBorder="0" applyAlignment="0" applyProtection="0">
      <alignment vertical="center"/>
    </xf>
    <xf numFmtId="0" fontId="82" fillId="9" borderId="0" applyNumberFormat="0" applyBorder="0" applyAlignment="0" applyProtection="0">
      <alignment vertical="center"/>
    </xf>
    <xf numFmtId="0" fontId="82" fillId="9" borderId="0" applyNumberFormat="0" applyBorder="0" applyAlignment="0" applyProtection="0">
      <alignment vertical="center"/>
    </xf>
    <xf numFmtId="0" fontId="82" fillId="9" borderId="0" applyNumberFormat="0" applyBorder="0" applyAlignment="0" applyProtection="0">
      <alignment vertical="center"/>
    </xf>
    <xf numFmtId="0" fontId="82" fillId="9" borderId="0" applyNumberFormat="0" applyBorder="0" applyAlignment="0" applyProtection="0">
      <alignment vertical="center"/>
    </xf>
    <xf numFmtId="0" fontId="83" fillId="54" borderId="0" applyNumberFormat="0" applyBorder="0" applyAlignment="0" applyProtection="0">
      <alignment vertical="center"/>
    </xf>
    <xf numFmtId="0" fontId="84" fillId="54" borderId="0" applyNumberFormat="0" applyBorder="0" applyAlignment="0" applyProtection="0">
      <alignment vertical="center"/>
    </xf>
    <xf numFmtId="0" fontId="84" fillId="54" borderId="0" applyNumberFormat="0" applyBorder="0" applyAlignment="0" applyProtection="0">
      <alignment vertical="center"/>
    </xf>
    <xf numFmtId="0" fontId="85" fillId="5" borderId="18" applyNumberFormat="0" applyAlignment="0" applyProtection="0">
      <alignment vertical="center"/>
    </xf>
    <xf numFmtId="0" fontId="85" fillId="5" borderId="18" applyNumberFormat="0" applyAlignment="0" applyProtection="0">
      <alignment vertical="center"/>
    </xf>
    <xf numFmtId="0" fontId="85" fillId="5" borderId="18" applyNumberFormat="0" applyAlignment="0" applyProtection="0">
      <alignment vertical="center"/>
    </xf>
    <xf numFmtId="0" fontId="85" fillId="5" borderId="18" applyNumberFormat="0" applyAlignment="0" applyProtection="0">
      <alignment vertical="center"/>
    </xf>
    <xf numFmtId="0" fontId="85" fillId="5" borderId="18" applyNumberFormat="0" applyAlignment="0" applyProtection="0">
      <alignment vertical="center"/>
    </xf>
    <xf numFmtId="0" fontId="85" fillId="5" borderId="18" applyNumberFormat="0" applyAlignment="0" applyProtection="0">
      <alignment vertical="center"/>
    </xf>
    <xf numFmtId="0" fontId="86" fillId="48" borderId="32" applyNumberFormat="0" applyAlignment="0" applyProtection="0">
      <alignment vertical="center"/>
    </xf>
    <xf numFmtId="0" fontId="87" fillId="48" borderId="32" applyNumberFormat="0" applyAlignment="0" applyProtection="0">
      <alignment vertical="center"/>
    </xf>
    <xf numFmtId="0" fontId="87" fillId="48" borderId="32" applyNumberFormat="0" applyAlignment="0" applyProtection="0">
      <alignment vertical="center"/>
    </xf>
    <xf numFmtId="0" fontId="88" fillId="4" borderId="17" applyNumberFormat="0" applyAlignment="0" applyProtection="0">
      <alignment vertical="center"/>
    </xf>
    <xf numFmtId="0" fontId="88" fillId="4" borderId="17" applyNumberFormat="0" applyAlignment="0" applyProtection="0">
      <alignment vertical="center"/>
    </xf>
    <xf numFmtId="0" fontId="88" fillId="4" borderId="17" applyNumberFormat="0" applyAlignment="0" applyProtection="0">
      <alignment vertical="center"/>
    </xf>
    <xf numFmtId="0" fontId="88" fillId="4" borderId="17" applyNumberFormat="0" applyAlignment="0" applyProtection="0">
      <alignment vertical="center"/>
    </xf>
    <xf numFmtId="0" fontId="88" fillId="4" borderId="17" applyNumberFormat="0" applyAlignment="0" applyProtection="0">
      <alignment vertical="center"/>
    </xf>
    <xf numFmtId="0" fontId="88" fillId="4" borderId="17" applyNumberFormat="0" applyAlignment="0" applyProtection="0">
      <alignment vertical="center"/>
    </xf>
    <xf numFmtId="0" fontId="89" fillId="39" borderId="29" applyNumberFormat="0" applyAlignment="0" applyProtection="0">
      <alignment vertical="center"/>
    </xf>
    <xf numFmtId="0" fontId="90" fillId="39" borderId="29" applyNumberFormat="0" applyAlignment="0" applyProtection="0">
      <alignment vertical="center"/>
    </xf>
    <xf numFmtId="0" fontId="90" fillId="39" borderId="29" applyNumberForma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44" fillId="3" borderId="16" applyNumberFormat="0" applyFont="0" applyAlignment="0" applyProtection="0">
      <alignment vertical="center"/>
    </xf>
    <xf numFmtId="0" fontId="59" fillId="55" borderId="33" applyNumberFormat="0" applyFont="0" applyAlignment="0" applyProtection="0">
      <alignment vertical="center"/>
    </xf>
    <xf numFmtId="0" fontId="7" fillId="55" borderId="33" applyNumberFormat="0" applyFont="0" applyAlignment="0" applyProtection="0">
      <alignment vertical="center"/>
    </xf>
    <xf numFmtId="0" fontId="7" fillId="55" borderId="33" applyNumberFormat="0" applyFont="0" applyAlignment="0" applyProtection="0">
      <alignment vertical="center"/>
    </xf>
  </cellStyleXfs>
  <cellXfs count="233">
    <xf numFmtId="0" fontId="0" fillId="0" borderId="0" xfId="0"/>
    <xf numFmtId="0" fontId="94" fillId="0" borderId="0" xfId="217">
      <alignment vertical="center"/>
    </xf>
    <xf numFmtId="0" fontId="2" fillId="0" borderId="0" xfId="217" applyFont="1" applyAlignment="1">
      <alignment horizontal="justify" vertical="center" indent="11"/>
    </xf>
    <xf numFmtId="0" fontId="3" fillId="0" borderId="1" xfId="217" applyFont="1" applyBorder="1" applyAlignment="1">
      <alignment horizontal="center" vertical="center" wrapText="1"/>
    </xf>
    <xf numFmtId="0" fontId="3" fillId="0" borderId="1" xfId="217" applyFont="1" applyBorder="1" applyAlignment="1">
      <alignment horizontal="left" vertical="center" wrapText="1"/>
    </xf>
    <xf numFmtId="0" fontId="94" fillId="0" borderId="1" xfId="217" applyBorder="1">
      <alignment vertical="center"/>
    </xf>
    <xf numFmtId="0" fontId="0" fillId="0" borderId="0" xfId="0" applyAlignment="1">
      <alignment horizontal="center" vertical="center" wrapText="1"/>
    </xf>
    <xf numFmtId="0" fontId="0" fillId="0" borderId="0" xfId="0" applyAlignment="1">
      <alignment horizontal="left" vertical="center" wrapText="1"/>
    </xf>
    <xf numFmtId="0" fontId="6" fillId="0" borderId="1" xfId="0" applyFont="1" applyBorder="1" applyAlignment="1">
      <alignment horizontal="center" vertical="center" wrapText="1"/>
    </xf>
    <xf numFmtId="0" fontId="5" fillId="0" borderId="7" xfId="1071" applyFont="1" applyFill="1" applyBorder="1" applyAlignment="1">
      <alignment horizontal="center" vertical="center" wrapText="1"/>
    </xf>
    <xf numFmtId="0" fontId="0" fillId="0" borderId="1" xfId="0" applyBorder="1" applyAlignment="1">
      <alignment horizontal="center" vertical="center" wrapText="1"/>
    </xf>
    <xf numFmtId="0" fontId="7" fillId="2" borderId="0" xfId="234" applyFont="1" applyFill="1">
      <alignment vertical="center"/>
    </xf>
    <xf numFmtId="0" fontId="8" fillId="0" borderId="0" xfId="234" applyFont="1">
      <alignment vertical="center"/>
    </xf>
    <xf numFmtId="0" fontId="8" fillId="2" borderId="0" xfId="234" applyFont="1" applyFill="1">
      <alignment vertical="center"/>
    </xf>
    <xf numFmtId="0" fontId="7" fillId="0" borderId="0" xfId="234" applyFont="1">
      <alignment vertical="center"/>
    </xf>
    <xf numFmtId="0" fontId="7" fillId="0" borderId="0" xfId="234" applyFont="1" applyAlignment="1">
      <alignment horizontal="center" vertical="center"/>
    </xf>
    <xf numFmtId="0" fontId="7" fillId="0" borderId="0" xfId="234" applyFont="1" applyAlignment="1">
      <alignment horizontal="left" vertical="center"/>
    </xf>
    <xf numFmtId="0" fontId="9" fillId="2" borderId="0" xfId="234" applyFont="1" applyFill="1">
      <alignment vertical="center"/>
    </xf>
    <xf numFmtId="0" fontId="10" fillId="0" borderId="0" xfId="234" applyFont="1" applyFill="1" applyAlignment="1">
      <alignment horizontal="center" vertical="center" wrapText="1"/>
    </xf>
    <xf numFmtId="0" fontId="11" fillId="0" borderId="0" xfId="234" applyFont="1" applyFill="1" applyAlignment="1">
      <alignment horizontal="center" vertical="center" wrapText="1"/>
    </xf>
    <xf numFmtId="0" fontId="11" fillId="0" borderId="0" xfId="234" applyFont="1" applyFill="1" applyAlignment="1">
      <alignment horizontal="center" vertical="center"/>
    </xf>
    <xf numFmtId="0" fontId="11" fillId="0" borderId="0" xfId="234" applyFont="1" applyFill="1" applyAlignment="1">
      <alignment horizontal="left" vertical="center" wrapText="1"/>
    </xf>
    <xf numFmtId="0" fontId="13" fillId="0" borderId="0" xfId="234" applyFont="1" applyFill="1" applyAlignment="1">
      <alignment horizontal="left" vertical="center" wrapText="1"/>
    </xf>
    <xf numFmtId="0" fontId="14" fillId="0" borderId="0" xfId="234" applyFont="1" applyFill="1" applyBorder="1" applyAlignment="1">
      <alignment horizontal="center" vertical="center"/>
    </xf>
    <xf numFmtId="0" fontId="15" fillId="0" borderId="0" xfId="693" applyFont="1" applyFill="1" applyBorder="1" applyAlignment="1">
      <alignment horizontal="right" vertical="center" wrapText="1"/>
    </xf>
    <xf numFmtId="0" fontId="13" fillId="0" borderId="1" xfId="234" applyFont="1" applyFill="1" applyBorder="1" applyAlignment="1">
      <alignment horizontal="center" vertical="center" wrapText="1"/>
    </xf>
    <xf numFmtId="0" fontId="16" fillId="0" borderId="1" xfId="234" applyFont="1" applyFill="1" applyBorder="1" applyAlignment="1">
      <alignment horizontal="center" vertical="center"/>
    </xf>
    <xf numFmtId="0" fontId="16" fillId="0" borderId="1" xfId="234" applyFont="1" applyFill="1" applyBorder="1" applyAlignment="1" applyProtection="1">
      <alignment horizontal="center" vertical="center"/>
    </xf>
    <xf numFmtId="0" fontId="17" fillId="0" borderId="1" xfId="234" applyFont="1" applyFill="1" applyBorder="1" applyAlignment="1">
      <alignment vertical="center"/>
    </xf>
    <xf numFmtId="0" fontId="17" fillId="0" borderId="1" xfId="234" applyFont="1" applyFill="1" applyBorder="1" applyAlignment="1">
      <alignment horizontal="center" vertical="center"/>
    </xf>
    <xf numFmtId="0" fontId="17" fillId="0" borderId="1" xfId="234" applyFont="1" applyFill="1" applyBorder="1" applyAlignment="1" applyProtection="1">
      <alignment horizontal="center" vertical="center"/>
    </xf>
    <xf numFmtId="0" fontId="17" fillId="0" borderId="1" xfId="234" applyFont="1" applyFill="1" applyBorder="1" applyAlignment="1" applyProtection="1">
      <alignment horizontal="left" vertical="center" wrapText="1"/>
    </xf>
    <xf numFmtId="0" fontId="18" fillId="0" borderId="1" xfId="234" applyFont="1" applyFill="1" applyBorder="1" applyAlignment="1">
      <alignment horizontal="center" vertical="center"/>
    </xf>
    <xf numFmtId="0" fontId="20" fillId="0" borderId="3" xfId="234" applyFont="1" applyFill="1" applyBorder="1" applyAlignment="1">
      <alignment horizontal="center" vertical="center" wrapText="1"/>
    </xf>
    <xf numFmtId="0" fontId="20" fillId="0" borderId="1" xfId="234" applyFont="1" applyFill="1" applyBorder="1" applyAlignment="1">
      <alignment horizontal="center" vertical="center" wrapText="1"/>
    </xf>
    <xf numFmtId="0" fontId="19" fillId="0" borderId="1" xfId="234" applyFont="1" applyBorder="1">
      <alignment vertical="center"/>
    </xf>
    <xf numFmtId="0" fontId="20" fillId="0" borderId="1" xfId="234" applyFont="1" applyFill="1" applyBorder="1" applyAlignment="1">
      <alignment horizontal="left" vertical="center" wrapText="1"/>
    </xf>
    <xf numFmtId="0" fontId="20" fillId="0" borderId="8" xfId="234" applyFont="1" applyFill="1" applyBorder="1" applyAlignment="1">
      <alignment horizontal="center" vertical="center" wrapText="1"/>
    </xf>
    <xf numFmtId="0" fontId="20" fillId="0" borderId="1" xfId="234" applyFont="1" applyFill="1" applyBorder="1" applyAlignment="1" applyProtection="1">
      <alignment horizontal="center" vertical="center" wrapText="1"/>
    </xf>
    <xf numFmtId="0" fontId="20" fillId="0" borderId="1" xfId="234" applyFont="1" applyFill="1" applyBorder="1" applyAlignment="1" applyProtection="1">
      <alignment horizontal="left" vertical="center" wrapText="1"/>
    </xf>
    <xf numFmtId="0" fontId="20" fillId="2" borderId="1" xfId="234" applyFont="1" applyFill="1" applyBorder="1" applyAlignment="1" applyProtection="1">
      <alignment horizontal="center" vertical="center" wrapText="1"/>
    </xf>
    <xf numFmtId="0" fontId="20" fillId="0" borderId="4" xfId="234" applyFont="1" applyFill="1" applyBorder="1" applyAlignment="1">
      <alignment horizontal="center" vertical="center" wrapText="1"/>
    </xf>
    <xf numFmtId="0" fontId="20" fillId="0" borderId="1" xfId="234" applyNumberFormat="1" applyFont="1" applyFill="1" applyBorder="1" applyAlignment="1" applyProtection="1">
      <alignment horizontal="center" vertical="center"/>
    </xf>
    <xf numFmtId="0" fontId="20" fillId="0" borderId="1" xfId="461" applyFont="1" applyFill="1" applyBorder="1" applyAlignment="1" applyProtection="1">
      <alignment horizontal="center" vertical="center" wrapText="1"/>
    </xf>
    <xf numFmtId="0" fontId="20" fillId="0" borderId="1" xfId="234" applyNumberFormat="1" applyFont="1" applyFill="1" applyBorder="1" applyAlignment="1" applyProtection="1">
      <alignment horizontal="left" vertical="center"/>
    </xf>
    <xf numFmtId="0" fontId="20" fillId="0" borderId="1" xfId="234" applyNumberFormat="1" applyFont="1" applyFill="1" applyBorder="1" applyAlignment="1" applyProtection="1">
      <alignment horizontal="left" vertical="center" wrapText="1"/>
    </xf>
    <xf numFmtId="0" fontId="21" fillId="2" borderId="0" xfId="234" applyFont="1" applyFill="1" applyAlignment="1">
      <alignment horizontal="center" vertical="center"/>
    </xf>
    <xf numFmtId="0" fontId="17" fillId="2" borderId="1" xfId="234" applyFont="1" applyFill="1" applyBorder="1" applyAlignment="1">
      <alignment horizontal="center" vertical="center"/>
    </xf>
    <xf numFmtId="0" fontId="19" fillId="2" borderId="1" xfId="234" applyFont="1" applyFill="1" applyBorder="1" applyAlignment="1">
      <alignment horizontal="center" vertical="center" wrapText="1"/>
    </xf>
    <xf numFmtId="0" fontId="20" fillId="2" borderId="1" xfId="234" applyFont="1" applyFill="1" applyBorder="1" applyAlignment="1">
      <alignment horizontal="center" vertical="center" wrapText="1"/>
    </xf>
    <xf numFmtId="0" fontId="22" fillId="0" borderId="1" xfId="234" applyFont="1" applyBorder="1" applyAlignment="1">
      <alignment horizontal="center" vertical="center" wrapText="1"/>
    </xf>
    <xf numFmtId="0" fontId="20" fillId="0" borderId="3" xfId="234" applyFont="1" applyFill="1" applyBorder="1" applyAlignment="1" applyProtection="1">
      <alignment horizontal="center" vertical="center" wrapText="1"/>
    </xf>
    <xf numFmtId="0" fontId="20" fillId="0" borderId="4" xfId="234" applyFont="1" applyFill="1" applyBorder="1" applyAlignment="1" applyProtection="1">
      <alignment horizontal="center" vertical="center" wrapText="1"/>
    </xf>
    <xf numFmtId="0" fontId="19" fillId="0" borderId="1" xfId="234" applyFont="1" applyFill="1" applyBorder="1" applyAlignment="1">
      <alignment horizontal="center" vertical="center" wrapText="1"/>
    </xf>
    <xf numFmtId="0" fontId="20" fillId="0" borderId="7" xfId="461" applyFont="1" applyFill="1" applyBorder="1" applyAlignment="1" applyProtection="1">
      <alignment horizontal="center" vertical="center" wrapText="1"/>
    </xf>
    <xf numFmtId="0" fontId="20" fillId="0" borderId="1" xfId="378" applyFont="1" applyFill="1" applyBorder="1" applyAlignment="1" applyProtection="1">
      <alignment horizontal="center" vertical="center" wrapText="1"/>
    </xf>
    <xf numFmtId="0" fontId="20" fillId="0" borderId="1" xfId="378" applyFont="1" applyFill="1" applyBorder="1" applyAlignment="1" applyProtection="1">
      <alignment horizontal="left" vertical="center" wrapText="1"/>
    </xf>
    <xf numFmtId="0" fontId="23" fillId="0" borderId="1" xfId="234" applyFont="1" applyFill="1" applyBorder="1" applyAlignment="1">
      <alignment horizontal="left" vertical="center" wrapText="1"/>
    </xf>
    <xf numFmtId="0" fontId="20" fillId="2" borderId="1" xfId="234" applyFont="1" applyFill="1" applyBorder="1" applyAlignment="1" applyProtection="1">
      <alignment horizontal="left" vertical="center" wrapText="1"/>
    </xf>
    <xf numFmtId="0" fontId="20" fillId="0" borderId="3" xfId="234" applyFont="1" applyFill="1" applyBorder="1" applyAlignment="1">
      <alignment vertical="center" wrapText="1"/>
    </xf>
    <xf numFmtId="0" fontId="20" fillId="0" borderId="7" xfId="234" applyFont="1" applyFill="1" applyBorder="1" applyAlignment="1">
      <alignment horizontal="center" vertical="center" wrapText="1"/>
    </xf>
    <xf numFmtId="0" fontId="19" fillId="0" borderId="1" xfId="234" applyFont="1" applyFill="1" applyBorder="1" applyAlignment="1">
      <alignment horizontal="center" vertical="center"/>
    </xf>
    <xf numFmtId="0" fontId="19" fillId="0" borderId="1" xfId="234" applyFont="1" applyFill="1" applyBorder="1" applyAlignment="1">
      <alignment horizontal="left" vertical="center" wrapText="1"/>
    </xf>
    <xf numFmtId="0" fontId="24" fillId="0" borderId="1" xfId="234" applyFont="1" applyFill="1" applyBorder="1" applyAlignment="1">
      <alignment horizontal="center" vertical="center" wrapText="1" shrinkToFit="1"/>
    </xf>
    <xf numFmtId="0" fontId="20" fillId="2" borderId="1" xfId="378" applyFont="1" applyFill="1" applyBorder="1" applyAlignment="1" applyProtection="1">
      <alignment horizontal="center" vertical="center" wrapText="1"/>
    </xf>
    <xf numFmtId="0" fontId="19" fillId="2" borderId="1" xfId="234" applyFont="1" applyFill="1" applyBorder="1" applyAlignment="1">
      <alignment horizontal="center" vertical="center"/>
    </xf>
    <xf numFmtId="0" fontId="24" fillId="0" borderId="0" xfId="234" applyFont="1" applyFill="1" applyAlignment="1">
      <alignment horizontal="center" vertical="center"/>
    </xf>
    <xf numFmtId="0" fontId="20" fillId="0" borderId="5" xfId="234" applyFont="1" applyFill="1" applyBorder="1" applyAlignment="1" applyProtection="1">
      <alignment horizontal="center" vertical="center" wrapText="1"/>
    </xf>
    <xf numFmtId="0" fontId="20" fillId="0" borderId="7" xfId="234" applyFont="1" applyFill="1" applyBorder="1" applyAlignment="1" applyProtection="1">
      <alignment horizontal="center" vertical="center" wrapText="1"/>
    </xf>
    <xf numFmtId="0" fontId="25" fillId="0" borderId="1" xfId="234" applyFont="1" applyFill="1" applyBorder="1" applyAlignment="1">
      <alignment horizontal="center" vertical="center" wrapText="1"/>
    </xf>
    <xf numFmtId="0" fontId="26" fillId="0" borderId="1" xfId="234" applyFont="1" applyFill="1" applyBorder="1" applyAlignment="1">
      <alignment horizontal="center" vertical="center" wrapText="1"/>
    </xf>
    <xf numFmtId="0" fontId="26" fillId="0" borderId="1" xfId="234" applyFont="1" applyFill="1" applyBorder="1" applyAlignment="1">
      <alignment horizontal="left" vertical="center" wrapText="1"/>
    </xf>
    <xf numFmtId="0" fontId="24" fillId="0" borderId="1" xfId="234" applyFont="1" applyFill="1" applyBorder="1" applyAlignment="1">
      <alignment horizontal="center" vertical="center" wrapText="1"/>
    </xf>
    <xf numFmtId="0" fontId="24" fillId="0" borderId="4" xfId="234" applyFont="1" applyFill="1" applyBorder="1" applyAlignment="1">
      <alignment horizontal="center" vertical="center" wrapText="1" shrinkToFit="1"/>
    </xf>
    <xf numFmtId="0" fontId="27" fillId="0" borderId="4" xfId="234" applyFont="1" applyFill="1" applyBorder="1" applyAlignment="1">
      <alignment horizontal="center" vertical="center" wrapText="1" shrinkToFit="1"/>
    </xf>
    <xf numFmtId="0" fontId="20" fillId="0" borderId="1" xfId="461" applyFont="1" applyFill="1" applyBorder="1" applyAlignment="1" applyProtection="1">
      <alignment horizontal="left" vertical="center" wrapText="1"/>
    </xf>
    <xf numFmtId="0" fontId="19" fillId="2" borderId="1" xfId="461" applyFont="1" applyFill="1" applyBorder="1" applyAlignment="1" applyProtection="1">
      <alignment horizontal="center" vertical="center" wrapText="1"/>
    </xf>
    <xf numFmtId="0" fontId="20" fillId="0" borderId="3" xfId="461" applyFont="1" applyFill="1" applyBorder="1" applyAlignment="1" applyProtection="1">
      <alignment horizontal="center" vertical="center" wrapText="1"/>
    </xf>
    <xf numFmtId="0" fontId="20" fillId="0" borderId="8" xfId="461" applyFont="1" applyFill="1" applyBorder="1" applyAlignment="1" applyProtection="1">
      <alignment horizontal="center" vertical="center" wrapText="1"/>
    </xf>
    <xf numFmtId="0" fontId="20" fillId="0" borderId="1" xfId="234" applyFont="1" applyBorder="1" applyAlignment="1">
      <alignment horizontal="center" vertical="center" wrapText="1"/>
    </xf>
    <xf numFmtId="0" fontId="24" fillId="0" borderId="1" xfId="234" applyFont="1" applyBorder="1" applyAlignment="1">
      <alignment horizontal="center" vertical="center" wrapText="1" shrinkToFit="1"/>
    </xf>
    <xf numFmtId="0" fontId="20" fillId="0" borderId="1" xfId="234" applyFont="1" applyBorder="1" applyAlignment="1">
      <alignment horizontal="left" vertical="center" wrapText="1"/>
    </xf>
    <xf numFmtId="0" fontId="28" fillId="0" borderId="1" xfId="234" applyFont="1" applyFill="1" applyBorder="1" applyAlignment="1" applyProtection="1">
      <alignment horizontal="center" vertical="center" wrapText="1"/>
    </xf>
    <xf numFmtId="0" fontId="28" fillId="0" borderId="1" xfId="234" applyFont="1" applyFill="1" applyBorder="1" applyAlignment="1" applyProtection="1">
      <alignment horizontal="left" vertical="center" wrapText="1"/>
    </xf>
    <xf numFmtId="0" fontId="20" fillId="0" borderId="3" xfId="234" applyFont="1" applyFill="1" applyBorder="1" applyAlignment="1" applyProtection="1">
      <alignment horizontal="left" vertical="center" wrapText="1"/>
    </xf>
    <xf numFmtId="0" fontId="20" fillId="2" borderId="1" xfId="461" applyFont="1" applyFill="1" applyBorder="1" applyAlignment="1" applyProtection="1">
      <alignment horizontal="center" vertical="center" wrapText="1"/>
    </xf>
    <xf numFmtId="0" fontId="20" fillId="2" borderId="1" xfId="234" applyFont="1" applyFill="1" applyBorder="1" applyAlignment="1">
      <alignment horizontal="center" vertical="center"/>
    </xf>
    <xf numFmtId="0" fontId="20" fillId="0" borderId="1" xfId="535" applyFont="1" applyBorder="1" applyAlignment="1">
      <alignment horizontal="center" vertical="center" wrapText="1"/>
    </xf>
    <xf numFmtId="0" fontId="20" fillId="0" borderId="1" xfId="535" applyFont="1" applyBorder="1" applyAlignment="1">
      <alignment horizontal="left" vertical="center" wrapText="1"/>
    </xf>
    <xf numFmtId="0" fontId="27" fillId="0" borderId="1" xfId="234" applyFont="1" applyFill="1" applyBorder="1" applyAlignment="1">
      <alignment horizontal="center" vertical="center" wrapText="1"/>
    </xf>
    <xf numFmtId="0" fontId="24" fillId="0" borderId="1" xfId="234" applyFont="1" applyFill="1" applyBorder="1" applyAlignment="1">
      <alignment horizontal="center" vertical="center"/>
    </xf>
    <xf numFmtId="0" fontId="24" fillId="0" borderId="1" xfId="234" applyFont="1" applyFill="1" applyBorder="1" applyAlignment="1">
      <alignment horizontal="left" vertical="center"/>
    </xf>
    <xf numFmtId="0" fontId="20" fillId="0" borderId="1" xfId="234" applyFont="1" applyBorder="1">
      <alignment vertical="center"/>
    </xf>
    <xf numFmtId="0" fontId="20" fillId="0" borderId="1" xfId="234" applyFont="1" applyBorder="1" applyAlignment="1">
      <alignment horizontal="left" vertical="center"/>
    </xf>
    <xf numFmtId="0" fontId="20" fillId="2" borderId="1" xfId="535" applyFont="1" applyFill="1" applyBorder="1" applyAlignment="1">
      <alignment horizontal="center" vertical="center" wrapText="1"/>
    </xf>
    <xf numFmtId="0" fontId="25" fillId="0" borderId="1" xfId="234" applyFont="1" applyFill="1" applyBorder="1" applyAlignment="1">
      <alignment horizontal="center" vertical="center"/>
    </xf>
    <xf numFmtId="0" fontId="19" fillId="2" borderId="1" xfId="378" applyFont="1" applyFill="1" applyBorder="1" applyAlignment="1" applyProtection="1">
      <alignment horizontal="center" vertical="center" wrapText="1"/>
    </xf>
    <xf numFmtId="0" fontId="20" fillId="0" borderId="10" xfId="461" applyFont="1" applyFill="1" applyBorder="1" applyAlignment="1" applyProtection="1">
      <alignment horizontal="center" vertical="center" wrapText="1"/>
    </xf>
    <xf numFmtId="0" fontId="20" fillId="0" borderId="7" xfId="378" applyFont="1" applyFill="1" applyBorder="1" applyAlignment="1" applyProtection="1">
      <alignment horizontal="center" vertical="center" wrapText="1"/>
    </xf>
    <xf numFmtId="0" fontId="0" fillId="0" borderId="0" xfId="0" applyFill="1" applyAlignment="1">
      <alignment horizontal="center" vertical="center" wrapText="1"/>
    </xf>
    <xf numFmtId="0" fontId="29" fillId="0" borderId="0" xfId="0" applyFont="1" applyAlignment="1">
      <alignment horizontal="left" vertical="center" wrapText="1"/>
    </xf>
    <xf numFmtId="0" fontId="33" fillId="0" borderId="1" xfId="217" applyFont="1" applyFill="1" applyBorder="1" applyAlignment="1">
      <alignment horizontal="center" vertical="center" wrapText="1"/>
    </xf>
    <xf numFmtId="0" fontId="33" fillId="0" borderId="1" xfId="217" applyFont="1" applyBorder="1" applyAlignment="1">
      <alignment horizontal="center" vertical="center" wrapText="1"/>
    </xf>
    <xf numFmtId="0" fontId="35" fillId="0" borderId="1" xfId="0" applyFont="1"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vertical="center" wrapText="1"/>
    </xf>
    <xf numFmtId="0" fontId="32" fillId="0" borderId="1" xfId="0" applyFont="1" applyBorder="1" applyAlignment="1">
      <alignment horizontal="center" vertical="center" wrapText="1"/>
    </xf>
    <xf numFmtId="0" fontId="35"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0" borderId="7" xfId="0" applyBorder="1" applyAlignment="1">
      <alignment horizontal="center" vertical="center" wrapText="1"/>
    </xf>
    <xf numFmtId="0" fontId="37" fillId="2" borderId="1" xfId="0" applyFont="1" applyFill="1" applyBorder="1" applyAlignment="1">
      <alignment horizontal="center" vertical="center"/>
    </xf>
    <xf numFmtId="0" fontId="0" fillId="0" borderId="7" xfId="0" applyFill="1" applyBorder="1" applyAlignment="1">
      <alignment horizontal="center" vertical="center" wrapText="1"/>
    </xf>
    <xf numFmtId="0" fontId="20" fillId="0" borderId="1" xfId="0" applyFont="1" applyFill="1" applyBorder="1" applyAlignment="1">
      <alignment horizontal="center" vertical="center"/>
    </xf>
    <xf numFmtId="0" fontId="0" fillId="0" borderId="7" xfId="0" applyFont="1" applyBorder="1" applyAlignment="1">
      <alignment horizontal="center" vertical="center" wrapText="1"/>
    </xf>
    <xf numFmtId="0" fontId="38" fillId="0" borderId="1" xfId="0" applyFont="1" applyFill="1" applyBorder="1" applyAlignment="1">
      <alignment horizontal="center" vertical="center"/>
    </xf>
    <xf numFmtId="0" fontId="39" fillId="0" borderId="1" xfId="0" applyFont="1" applyFill="1" applyBorder="1" applyAlignment="1">
      <alignment horizontal="center" vertical="center"/>
    </xf>
    <xf numFmtId="0" fontId="0" fillId="0" borderId="1" xfId="0" applyFont="1" applyBorder="1" applyAlignment="1">
      <alignment horizontal="center" vertical="center" wrapText="1"/>
    </xf>
    <xf numFmtId="0" fontId="40" fillId="0" borderId="1" xfId="0" applyFont="1" applyBorder="1" applyAlignment="1">
      <alignment horizontal="left" vertical="center" wrapText="1"/>
    </xf>
    <xf numFmtId="0" fontId="30" fillId="0" borderId="0" xfId="0" applyFont="1" applyBorder="1" applyAlignment="1">
      <alignment horizontal="center" vertical="center" wrapText="1"/>
    </xf>
    <xf numFmtId="0" fontId="31" fillId="0" borderId="0" xfId="0" applyFont="1" applyBorder="1" applyAlignment="1">
      <alignment horizontal="right" vertical="center" wrapText="1"/>
    </xf>
    <xf numFmtId="0" fontId="32" fillId="0" borderId="1" xfId="217" applyFont="1" applyBorder="1" applyAlignment="1">
      <alignment horizontal="center" vertical="center" wrapText="1"/>
    </xf>
    <xf numFmtId="0" fontId="33" fillId="0" borderId="1" xfId="217" applyFont="1" applyFill="1" applyBorder="1" applyAlignment="1">
      <alignment horizontal="center" vertical="center" wrapText="1"/>
    </xf>
    <xf numFmtId="0" fontId="34" fillId="0" borderId="1" xfId="217" applyFont="1" applyFill="1" applyBorder="1" applyAlignment="1">
      <alignment horizontal="center" vertical="center" wrapText="1"/>
    </xf>
    <xf numFmtId="0" fontId="33" fillId="0" borderId="1" xfId="217" applyFont="1" applyBorder="1" applyAlignment="1">
      <alignment horizontal="center" vertical="center" wrapText="1"/>
    </xf>
    <xf numFmtId="0" fontId="34" fillId="0" borderId="1" xfId="217" applyFont="1" applyBorder="1" applyAlignment="1">
      <alignment horizontal="center" vertical="center" wrapText="1"/>
    </xf>
    <xf numFmtId="0" fontId="35"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35" fillId="0" borderId="1" xfId="0" applyFont="1" applyBorder="1" applyAlignment="1">
      <alignment horizontal="center" vertical="center"/>
    </xf>
    <xf numFmtId="0" fontId="0" fillId="0" borderId="5" xfId="0" applyFill="1" applyBorder="1" applyAlignment="1">
      <alignment horizontal="center" vertical="center" wrapText="1"/>
    </xf>
    <xf numFmtId="0" fontId="0" fillId="0" borderId="7" xfId="0" applyFill="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4" xfId="0" applyFont="1" applyBorder="1" applyAlignment="1">
      <alignment horizontal="center"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0" fontId="0" fillId="0" borderId="8"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36" fillId="0" borderId="1" xfId="217"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2" fillId="0" borderId="0" xfId="234" applyFont="1" applyFill="1" applyAlignment="1">
      <alignment horizontal="center" vertical="center" wrapText="1"/>
    </xf>
    <xf numFmtId="0" fontId="12" fillId="0" borderId="0" xfId="234" applyFont="1" applyFill="1" applyAlignment="1">
      <alignment horizontal="left" vertical="center" wrapText="1"/>
    </xf>
    <xf numFmtId="0" fontId="17" fillId="0" borderId="5" xfId="234" applyFont="1" applyFill="1" applyBorder="1" applyAlignment="1">
      <alignment horizontal="center" vertical="center" wrapText="1"/>
    </xf>
    <xf numFmtId="0" fontId="17" fillId="0" borderId="6" xfId="234" applyFont="1" applyFill="1" applyBorder="1" applyAlignment="1">
      <alignment horizontal="center" vertical="center" wrapText="1"/>
    </xf>
    <xf numFmtId="0" fontId="17" fillId="0" borderId="7" xfId="234" applyFont="1" applyFill="1" applyBorder="1" applyAlignment="1">
      <alignment horizontal="center" vertical="center" wrapText="1"/>
    </xf>
    <xf numFmtId="0" fontId="20" fillId="0" borderId="5" xfId="234" applyFont="1" applyFill="1" applyBorder="1" applyAlignment="1">
      <alignment horizontal="center" vertical="center" wrapText="1"/>
    </xf>
    <xf numFmtId="0" fontId="20" fillId="0" borderId="6" xfId="234" applyFont="1" applyFill="1" applyBorder="1" applyAlignment="1">
      <alignment horizontal="center" vertical="center" wrapText="1"/>
    </xf>
    <xf numFmtId="0" fontId="20" fillId="0" borderId="7" xfId="234" applyFont="1" applyFill="1" applyBorder="1" applyAlignment="1">
      <alignment horizontal="center" vertical="center" wrapText="1"/>
    </xf>
    <xf numFmtId="0" fontId="19" fillId="0" borderId="5" xfId="234" applyFont="1" applyFill="1" applyBorder="1" applyAlignment="1">
      <alignment horizontal="center" vertical="center" wrapText="1"/>
    </xf>
    <xf numFmtId="0" fontId="19" fillId="0" borderId="6" xfId="234" applyFont="1" applyFill="1" applyBorder="1" applyAlignment="1">
      <alignment horizontal="center" vertical="center" wrapText="1"/>
    </xf>
    <xf numFmtId="0" fontId="19" fillId="0" borderId="7" xfId="234" applyFont="1" applyFill="1" applyBorder="1" applyAlignment="1">
      <alignment horizontal="center" vertical="center" wrapText="1"/>
    </xf>
    <xf numFmtId="0" fontId="20" fillId="0" borderId="5" xfId="234" applyFont="1" applyFill="1" applyBorder="1" applyAlignment="1" applyProtection="1">
      <alignment horizontal="center" vertical="center" wrapText="1"/>
    </xf>
    <xf numFmtId="0" fontId="20" fillId="0" borderId="7" xfId="234" applyFont="1" applyFill="1" applyBorder="1" applyAlignment="1" applyProtection="1">
      <alignment horizontal="center" vertical="center" wrapText="1"/>
    </xf>
    <xf numFmtId="0" fontId="20" fillId="0" borderId="13" xfId="234" applyNumberFormat="1" applyFont="1" applyFill="1" applyBorder="1" applyAlignment="1" applyProtection="1">
      <alignment horizontal="center" vertical="center" wrapText="1"/>
    </xf>
    <xf numFmtId="0" fontId="20" fillId="0" borderId="14" xfId="234" applyNumberFormat="1" applyFont="1" applyFill="1" applyBorder="1" applyAlignment="1" applyProtection="1">
      <alignment horizontal="center" vertical="center" wrapText="1"/>
    </xf>
    <xf numFmtId="0" fontId="20" fillId="0" borderId="13" xfId="234" applyFont="1" applyFill="1" applyBorder="1" applyAlignment="1">
      <alignment horizontal="center" vertical="center" wrapText="1"/>
    </xf>
    <xf numFmtId="0" fontId="20" fillId="0" borderId="2" xfId="234" applyFont="1" applyFill="1" applyBorder="1" applyAlignment="1">
      <alignment horizontal="center" vertical="center" wrapText="1"/>
    </xf>
    <xf numFmtId="0" fontId="20" fillId="0" borderId="6" xfId="234" applyFont="1" applyFill="1" applyBorder="1" applyAlignment="1" applyProtection="1">
      <alignment horizontal="center" vertical="center" wrapText="1"/>
    </xf>
    <xf numFmtId="0" fontId="19" fillId="0" borderId="1" xfId="461" applyFont="1" applyFill="1" applyBorder="1" applyAlignment="1" applyProtection="1">
      <alignment horizontal="center" vertical="center" wrapText="1"/>
    </xf>
    <xf numFmtId="0" fontId="20" fillId="0" borderId="5" xfId="461" applyFont="1" applyFill="1" applyBorder="1" applyAlignment="1" applyProtection="1">
      <alignment horizontal="center" vertical="center" wrapText="1"/>
    </xf>
    <xf numFmtId="0" fontId="20" fillId="0" borderId="7" xfId="461" applyFont="1" applyFill="1" applyBorder="1" applyAlignment="1" applyProtection="1">
      <alignment horizontal="center" vertical="center" wrapText="1"/>
    </xf>
    <xf numFmtId="0" fontId="20" fillId="0" borderId="1" xfId="461" applyFont="1" applyFill="1" applyBorder="1" applyAlignment="1" applyProtection="1">
      <alignment horizontal="center" vertical="center" wrapText="1"/>
    </xf>
    <xf numFmtId="0" fontId="19" fillId="0" borderId="3" xfId="234" applyFont="1" applyFill="1" applyBorder="1" applyAlignment="1">
      <alignment horizontal="center" vertical="center" wrapText="1"/>
    </xf>
    <xf numFmtId="0" fontId="19" fillId="0" borderId="8" xfId="234" applyFont="1" applyFill="1" applyBorder="1" applyAlignment="1">
      <alignment horizontal="center" vertical="center" wrapText="1"/>
    </xf>
    <xf numFmtId="0" fontId="19" fillId="0" borderId="4" xfId="234" applyFont="1" applyFill="1" applyBorder="1" applyAlignment="1">
      <alignment horizontal="center" vertical="center" wrapText="1"/>
    </xf>
    <xf numFmtId="0" fontId="20" fillId="0" borderId="9" xfId="234" applyFont="1" applyFill="1" applyBorder="1" applyAlignment="1">
      <alignment horizontal="center" vertical="center" wrapText="1"/>
    </xf>
    <xf numFmtId="0" fontId="20" fillId="0" borderId="11" xfId="234" applyFont="1" applyFill="1" applyBorder="1" applyAlignment="1">
      <alignment horizontal="center" vertical="center" wrapText="1"/>
    </xf>
    <xf numFmtId="0" fontId="20" fillId="0" borderId="3" xfId="234" applyFont="1" applyFill="1" applyBorder="1" applyAlignment="1">
      <alignment horizontal="center" vertical="center" wrapText="1"/>
    </xf>
    <xf numFmtId="0" fontId="20" fillId="0" borderId="8" xfId="234" applyFont="1" applyFill="1" applyBorder="1" applyAlignment="1">
      <alignment horizontal="center" vertical="center" wrapText="1"/>
    </xf>
    <xf numFmtId="0" fontId="20" fillId="0" borderId="4" xfId="234" applyFont="1" applyFill="1" applyBorder="1" applyAlignment="1">
      <alignment horizontal="center" vertical="center" wrapText="1"/>
    </xf>
    <xf numFmtId="0" fontId="20" fillId="0" borderId="3" xfId="461" applyFont="1" applyFill="1" applyBorder="1" applyAlignment="1" applyProtection="1">
      <alignment horizontal="center" vertical="center" wrapText="1"/>
    </xf>
    <xf numFmtId="0" fontId="20" fillId="0" borderId="8" xfId="461" applyFont="1" applyFill="1" applyBorder="1" applyAlignment="1" applyProtection="1">
      <alignment horizontal="center" vertical="center" wrapText="1"/>
    </xf>
    <xf numFmtId="0" fontId="20" fillId="0" borderId="4" xfId="461" applyFont="1" applyFill="1" applyBorder="1" applyAlignment="1" applyProtection="1">
      <alignment horizontal="center" vertical="center" wrapText="1"/>
    </xf>
    <xf numFmtId="0" fontId="20" fillId="0" borderId="3" xfId="234" applyFont="1" applyBorder="1" applyAlignment="1">
      <alignment horizontal="center" vertical="center"/>
    </xf>
    <xf numFmtId="0" fontId="20" fillId="0" borderId="8" xfId="234" applyFont="1" applyBorder="1" applyAlignment="1">
      <alignment horizontal="center" vertical="center"/>
    </xf>
    <xf numFmtId="0" fontId="20" fillId="0" borderId="4" xfId="234" applyFont="1" applyBorder="1" applyAlignment="1">
      <alignment horizontal="center" vertical="center"/>
    </xf>
    <xf numFmtId="0" fontId="20" fillId="0" borderId="8" xfId="234" applyFont="1" applyBorder="1">
      <alignment vertical="center"/>
    </xf>
    <xf numFmtId="0" fontId="20" fillId="0" borderId="4" xfId="234" applyFont="1" applyBorder="1">
      <alignment vertical="center"/>
    </xf>
    <xf numFmtId="0" fontId="20" fillId="0" borderId="1" xfId="234" applyFont="1" applyFill="1" applyBorder="1" applyAlignment="1">
      <alignment horizontal="center" vertical="center" wrapText="1"/>
    </xf>
    <xf numFmtId="0" fontId="20" fillId="2" borderId="3" xfId="234" applyFont="1" applyFill="1" applyBorder="1" applyAlignment="1">
      <alignment horizontal="center" vertical="center" wrapText="1"/>
    </xf>
    <xf numFmtId="0" fontId="20" fillId="2" borderId="8" xfId="234" applyFont="1" applyFill="1" applyBorder="1" applyAlignment="1">
      <alignment horizontal="center" vertical="center" wrapText="1"/>
    </xf>
    <xf numFmtId="0" fontId="20" fillId="2" borderId="4" xfId="234" applyFont="1" applyFill="1" applyBorder="1" applyAlignment="1">
      <alignment horizontal="center" vertical="center" wrapText="1"/>
    </xf>
    <xf numFmtId="0" fontId="20" fillId="0" borderId="3" xfId="234" applyFont="1" applyFill="1" applyBorder="1" applyAlignment="1" applyProtection="1">
      <alignment horizontal="center" vertical="center" wrapText="1"/>
    </xf>
    <xf numFmtId="0" fontId="20" fillId="0" borderId="8" xfId="234" applyFont="1" applyFill="1" applyBorder="1" applyAlignment="1" applyProtection="1">
      <alignment horizontal="center" vertical="center" wrapText="1"/>
    </xf>
    <xf numFmtId="0" fontId="20" fillId="0" borderId="4" xfId="234" applyFont="1" applyFill="1" applyBorder="1" applyAlignment="1" applyProtection="1">
      <alignment horizontal="center" vertical="center" wrapText="1"/>
    </xf>
    <xf numFmtId="0" fontId="20" fillId="0" borderId="1" xfId="234" applyFont="1" applyBorder="1" applyAlignment="1">
      <alignment horizontal="center" vertical="center"/>
    </xf>
    <xf numFmtId="0" fontId="20" fillId="2" borderId="3" xfId="234" applyFont="1" applyFill="1" applyBorder="1" applyAlignment="1" applyProtection="1">
      <alignment horizontal="center" vertical="center" wrapText="1"/>
    </xf>
    <xf numFmtId="0" fontId="20" fillId="2" borderId="8" xfId="234" applyFont="1" applyFill="1" applyBorder="1" applyAlignment="1" applyProtection="1">
      <alignment horizontal="center" vertical="center" wrapText="1"/>
    </xf>
    <xf numFmtId="0" fontId="20" fillId="2" borderId="4" xfId="234" applyFont="1" applyFill="1" applyBorder="1" applyAlignment="1" applyProtection="1">
      <alignment horizontal="center" vertical="center" wrapText="1"/>
    </xf>
    <xf numFmtId="0" fontId="20" fillId="0" borderId="3" xfId="378" applyFont="1" applyFill="1" applyBorder="1" applyAlignment="1" applyProtection="1">
      <alignment horizontal="center" vertical="center" wrapText="1"/>
    </xf>
    <xf numFmtId="0" fontId="20" fillId="0" borderId="8" xfId="378" applyFont="1" applyFill="1" applyBorder="1" applyAlignment="1" applyProtection="1">
      <alignment horizontal="center" vertical="center" wrapText="1"/>
    </xf>
    <xf numFmtId="0" fontId="20" fillId="0" borderId="4" xfId="378" applyFont="1" applyFill="1" applyBorder="1" applyAlignment="1" applyProtection="1">
      <alignment horizontal="center" vertical="center" wrapText="1"/>
    </xf>
    <xf numFmtId="0" fontId="20" fillId="0" borderId="10" xfId="234" applyFont="1" applyFill="1" applyBorder="1" applyAlignment="1">
      <alignment horizontal="center" vertical="center" wrapText="1"/>
    </xf>
    <xf numFmtId="0" fontId="20" fillId="0" borderId="12" xfId="234" applyFont="1" applyFill="1" applyBorder="1" applyAlignment="1">
      <alignment horizontal="center" vertical="center" wrapText="1"/>
    </xf>
    <xf numFmtId="0" fontId="20" fillId="0" borderId="14" xfId="234" applyFont="1" applyFill="1" applyBorder="1" applyAlignment="1">
      <alignment horizontal="center" vertical="center" wrapText="1"/>
    </xf>
    <xf numFmtId="0" fontId="28" fillId="0" borderId="9" xfId="234" applyFont="1" applyBorder="1" applyAlignment="1">
      <alignment horizontal="center" vertical="center" wrapText="1"/>
    </xf>
    <xf numFmtId="0" fontId="28" fillId="0" borderId="10" xfId="234" applyFont="1" applyBorder="1" applyAlignment="1">
      <alignment horizontal="center" vertical="center" wrapText="1"/>
    </xf>
    <xf numFmtId="0" fontId="28" fillId="0" borderId="11" xfId="234" applyFont="1" applyBorder="1" applyAlignment="1">
      <alignment horizontal="center" vertical="center" wrapText="1"/>
    </xf>
    <xf numFmtId="0" fontId="28" fillId="0" borderId="12" xfId="234" applyFont="1" applyBorder="1" applyAlignment="1">
      <alignment horizontal="center" vertical="center" wrapText="1"/>
    </xf>
    <xf numFmtId="0" fontId="28" fillId="0" borderId="13" xfId="234" applyFont="1" applyBorder="1" applyAlignment="1">
      <alignment horizontal="center" vertical="center" wrapText="1"/>
    </xf>
    <xf numFmtId="0" fontId="28" fillId="0" borderId="14" xfId="234" applyFont="1" applyBorder="1" applyAlignment="1">
      <alignment horizontal="center" vertical="center" wrapText="1"/>
    </xf>
    <xf numFmtId="0" fontId="20" fillId="0" borderId="15" xfId="234" applyFont="1" applyFill="1" applyBorder="1" applyAlignment="1" applyProtection="1">
      <alignment horizontal="center" vertical="center" wrapText="1"/>
    </xf>
    <xf numFmtId="0" fontId="20" fillId="0" borderId="10" xfId="234" applyFont="1" applyFill="1" applyBorder="1" applyAlignment="1" applyProtection="1">
      <alignment horizontal="center" vertical="center" wrapText="1"/>
    </xf>
    <xf numFmtId="0" fontId="20" fillId="0" borderId="0" xfId="234" applyFont="1" applyFill="1" applyBorder="1" applyAlignment="1" applyProtection="1">
      <alignment horizontal="center" vertical="center" wrapText="1"/>
    </xf>
    <xf numFmtId="0" fontId="20" fillId="0" borderId="12" xfId="234" applyFont="1" applyFill="1" applyBorder="1" applyAlignment="1" applyProtection="1">
      <alignment horizontal="center" vertical="center" wrapText="1"/>
    </xf>
    <xf numFmtId="0" fontId="20" fillId="0" borderId="2" xfId="234" applyFont="1" applyFill="1" applyBorder="1" applyAlignment="1" applyProtection="1">
      <alignment horizontal="center" vertical="center" wrapText="1"/>
    </xf>
    <xf numFmtId="0" fontId="20" fillId="0" borderId="14" xfId="234" applyFont="1" applyFill="1" applyBorder="1" applyAlignment="1" applyProtection="1">
      <alignment horizontal="center" vertical="center" wrapText="1"/>
    </xf>
    <xf numFmtId="0" fontId="4" fillId="0" borderId="0" xfId="0" applyFont="1" applyAlignment="1">
      <alignment horizontal="center" vertical="center" wrapText="1"/>
    </xf>
    <xf numFmtId="0" fontId="0" fillId="0" borderId="2" xfId="0" applyBorder="1" applyAlignment="1">
      <alignment horizontal="right" vertical="center" wrapText="1"/>
    </xf>
    <xf numFmtId="0" fontId="6" fillId="0" borderId="1" xfId="0" applyFont="1" applyBorder="1" applyAlignment="1">
      <alignment horizontal="center" vertical="center" wrapText="1"/>
    </xf>
    <xf numFmtId="0" fontId="5" fillId="0" borderId="5" xfId="1071" applyFont="1" applyFill="1" applyBorder="1" applyAlignment="1">
      <alignment horizontal="center" vertical="center" wrapText="1"/>
    </xf>
    <xf numFmtId="0" fontId="5" fillId="0" borderId="6" xfId="1071" applyFont="1" applyFill="1" applyBorder="1" applyAlignment="1">
      <alignment horizontal="center" vertical="center" wrapText="1"/>
    </xf>
    <xf numFmtId="0" fontId="5" fillId="0" borderId="7" xfId="1071" applyFont="1" applyFill="1" applyBorder="1" applyAlignment="1">
      <alignment horizontal="center" vertical="center" wrapText="1"/>
    </xf>
    <xf numFmtId="0" fontId="5" fillId="0" borderId="1" xfId="1071" applyFont="1" applyFill="1" applyBorder="1" applyAlignment="1">
      <alignment horizontal="center" vertical="center" wrapText="1"/>
    </xf>
    <xf numFmtId="0" fontId="5" fillId="0" borderId="3" xfId="1071" applyFont="1" applyFill="1" applyBorder="1" applyAlignment="1">
      <alignment horizontal="center" vertical="center" wrapText="1"/>
    </xf>
    <xf numFmtId="0" fontId="5" fillId="0" borderId="4" xfId="1071" applyFont="1" applyFill="1" applyBorder="1" applyAlignment="1">
      <alignment horizontal="center" vertical="center" wrapText="1"/>
    </xf>
    <xf numFmtId="0" fontId="1" fillId="0" borderId="0" xfId="217" applyFont="1" applyAlignment="1">
      <alignment horizontal="center" vertical="center"/>
    </xf>
    <xf numFmtId="0" fontId="3" fillId="0" borderId="1" xfId="217" applyFont="1" applyBorder="1" applyAlignment="1">
      <alignment horizontal="center" vertical="center" wrapText="1"/>
    </xf>
  </cellXfs>
  <cellStyles count="1277">
    <cellStyle name="20% - 强调文字颜色 1 2" xfId="1"/>
    <cellStyle name="20% - 强调文字颜色 1 2 2" xfId="2"/>
    <cellStyle name="20% - 强调文字颜色 1 2 2 2" xfId="3"/>
    <cellStyle name="20% - 强调文字颜色 1 2 2 3" xfId="4"/>
    <cellStyle name="20% - 强调文字颜色 1 2 3" xfId="5"/>
    <cellStyle name="20% - 强调文字颜色 1 2 4" xfId="6"/>
    <cellStyle name="20% - 强调文字颜色 1 3" xfId="7"/>
    <cellStyle name="20% - 强调文字颜色 1 4" xfId="8"/>
    <cellStyle name="20% - 强调文字颜色 1 5" xfId="9"/>
    <cellStyle name="20% - 强调文字颜色 2 2" xfId="10"/>
    <cellStyle name="20% - 强调文字颜色 2 2 2" xfId="11"/>
    <cellStyle name="20% - 强调文字颜色 2 2 2 2" xfId="12"/>
    <cellStyle name="20% - 强调文字颜色 2 2 2 3" xfId="13"/>
    <cellStyle name="20% - 强调文字颜色 2 2 3" xfId="14"/>
    <cellStyle name="20% - 强调文字颜色 2 2 4" xfId="15"/>
    <cellStyle name="20% - 强调文字颜色 2 3" xfId="16"/>
    <cellStyle name="20% - 强调文字颜色 2 4" xfId="17"/>
    <cellStyle name="20% - 强调文字颜色 2 5" xfId="18"/>
    <cellStyle name="20% - 强调文字颜色 3 2" xfId="19"/>
    <cellStyle name="20% - 强调文字颜色 3 2 2" xfId="20"/>
    <cellStyle name="20% - 强调文字颜色 3 2 2 2" xfId="21"/>
    <cellStyle name="20% - 强调文字颜色 3 2 2 3" xfId="22"/>
    <cellStyle name="20% - 强调文字颜色 3 2 3" xfId="23"/>
    <cellStyle name="20% - 强调文字颜色 3 2 4" xfId="24"/>
    <cellStyle name="20% - 强调文字颜色 3 3" xfId="25"/>
    <cellStyle name="20% - 强调文字颜色 3 4" xfId="26"/>
    <cellStyle name="20% - 强调文字颜色 3 5" xfId="27"/>
    <cellStyle name="20% - 强调文字颜色 4 2" xfId="28"/>
    <cellStyle name="20% - 强调文字颜色 4 2 2" xfId="29"/>
    <cellStyle name="20% - 强调文字颜色 4 2 2 2" xfId="30"/>
    <cellStyle name="20% - 强调文字颜色 4 2 2 3" xfId="31"/>
    <cellStyle name="20% - 强调文字颜色 4 2 3" xfId="32"/>
    <cellStyle name="20% - 强调文字颜色 4 2 4" xfId="33"/>
    <cellStyle name="20% - 强调文字颜色 4 3" xfId="34"/>
    <cellStyle name="20% - 强调文字颜色 4 4" xfId="35"/>
    <cellStyle name="20% - 强调文字颜色 4 5" xfId="36"/>
    <cellStyle name="20% - 强调文字颜色 5 2" xfId="37"/>
    <cellStyle name="20% - 强调文字颜色 5 2 2" xfId="38"/>
    <cellStyle name="20% - 强调文字颜色 5 2 2 2" xfId="39"/>
    <cellStyle name="20% - 强调文字颜色 5 2 2 3" xfId="40"/>
    <cellStyle name="20% - 强调文字颜色 5 2 3" xfId="41"/>
    <cellStyle name="20% - 强调文字颜色 5 2 4" xfId="42"/>
    <cellStyle name="20% - 强调文字颜色 5 3" xfId="43"/>
    <cellStyle name="20% - 强调文字颜色 5 4" xfId="44"/>
    <cellStyle name="20% - 强调文字颜色 5 5" xfId="45"/>
    <cellStyle name="20% - 强调文字颜色 6 2" xfId="46"/>
    <cellStyle name="20% - 强调文字颜色 6 2 2" xfId="47"/>
    <cellStyle name="20% - 强调文字颜色 6 2 2 2" xfId="48"/>
    <cellStyle name="20% - 强调文字颜色 6 2 2 3" xfId="49"/>
    <cellStyle name="20% - 强调文字颜色 6 2 3" xfId="50"/>
    <cellStyle name="20% - 强调文字颜色 6 2 4" xfId="51"/>
    <cellStyle name="20% - 强调文字颜色 6 3" xfId="52"/>
    <cellStyle name="20% - 强调文字颜色 6 4" xfId="53"/>
    <cellStyle name="20% - 强调文字颜色 6 5" xfId="54"/>
    <cellStyle name="40% - 强调文字颜色 1 2" xfId="55"/>
    <cellStyle name="40% - 强调文字颜色 1 2 2" xfId="56"/>
    <cellStyle name="40% - 强调文字颜色 1 2 2 2" xfId="57"/>
    <cellStyle name="40% - 强调文字颜色 1 2 2 3" xfId="58"/>
    <cellStyle name="40% - 强调文字颜色 1 2 3" xfId="59"/>
    <cellStyle name="40% - 强调文字颜色 1 2 4" xfId="60"/>
    <cellStyle name="40% - 强调文字颜色 1 3" xfId="61"/>
    <cellStyle name="40% - 强调文字颜色 1 4" xfId="62"/>
    <cellStyle name="40% - 强调文字颜色 1 5" xfId="63"/>
    <cellStyle name="40% - 强调文字颜色 2 2" xfId="64"/>
    <cellStyle name="40% - 强调文字颜色 2 2 2" xfId="65"/>
    <cellStyle name="40% - 强调文字颜色 2 2 2 2" xfId="66"/>
    <cellStyle name="40% - 强调文字颜色 2 2 2 3" xfId="67"/>
    <cellStyle name="40% - 强调文字颜色 2 2 3" xfId="68"/>
    <cellStyle name="40% - 强调文字颜色 2 2 4" xfId="69"/>
    <cellStyle name="40% - 强调文字颜色 2 3" xfId="70"/>
    <cellStyle name="40% - 强调文字颜色 2 4" xfId="71"/>
    <cellStyle name="40% - 强调文字颜色 2 5" xfId="72"/>
    <cellStyle name="40% - 强调文字颜色 3 2" xfId="73"/>
    <cellStyle name="40% - 强调文字颜色 3 2 2" xfId="74"/>
    <cellStyle name="40% - 强调文字颜色 3 2 2 2" xfId="75"/>
    <cellStyle name="40% - 强调文字颜色 3 2 2 3" xfId="76"/>
    <cellStyle name="40% - 强调文字颜色 3 2 3" xfId="77"/>
    <cellStyle name="40% - 强调文字颜色 3 2 4" xfId="78"/>
    <cellStyle name="40% - 强调文字颜色 3 3" xfId="79"/>
    <cellStyle name="40% - 强调文字颜色 3 4" xfId="80"/>
    <cellStyle name="40% - 强调文字颜色 3 5" xfId="81"/>
    <cellStyle name="40% - 强调文字颜色 4 2" xfId="82"/>
    <cellStyle name="40% - 强调文字颜色 4 2 2" xfId="83"/>
    <cellStyle name="40% - 强调文字颜色 4 2 2 2" xfId="84"/>
    <cellStyle name="40% - 强调文字颜色 4 2 2 3" xfId="85"/>
    <cellStyle name="40% - 强调文字颜色 4 2 3" xfId="86"/>
    <cellStyle name="40% - 强调文字颜色 4 2 4" xfId="87"/>
    <cellStyle name="40% - 强调文字颜色 4 3" xfId="88"/>
    <cellStyle name="40% - 强调文字颜色 4 4" xfId="89"/>
    <cellStyle name="40% - 强调文字颜色 4 5" xfId="90"/>
    <cellStyle name="40% - 强调文字颜色 5 2" xfId="91"/>
    <cellStyle name="40% - 强调文字颜色 5 2 2" xfId="92"/>
    <cellStyle name="40% - 强调文字颜色 5 2 2 2" xfId="93"/>
    <cellStyle name="40% - 强调文字颜色 5 2 2 3" xfId="94"/>
    <cellStyle name="40% - 强调文字颜色 5 2 3" xfId="95"/>
    <cellStyle name="40% - 强调文字颜色 5 2 4" xfId="96"/>
    <cellStyle name="40% - 强调文字颜色 5 3" xfId="97"/>
    <cellStyle name="40% - 强调文字颜色 5 4" xfId="98"/>
    <cellStyle name="40% - 强调文字颜色 5 5" xfId="99"/>
    <cellStyle name="40% - 强调文字颜色 6 2" xfId="100"/>
    <cellStyle name="40% - 强调文字颜色 6 2 2" xfId="101"/>
    <cellStyle name="40% - 强调文字颜色 6 2 2 2" xfId="102"/>
    <cellStyle name="40% - 强调文字颜色 6 2 2 3" xfId="103"/>
    <cellStyle name="40% - 强调文字颜色 6 2 3" xfId="104"/>
    <cellStyle name="40% - 强调文字颜色 6 2 4" xfId="105"/>
    <cellStyle name="40% - 强调文字颜色 6 3" xfId="106"/>
    <cellStyle name="40% - 强调文字颜色 6 4" xfId="107"/>
    <cellStyle name="40% - 强调文字颜色 6 5" xfId="108"/>
    <cellStyle name="60% - 强调文字颜色 1 2" xfId="109"/>
    <cellStyle name="60% - 强调文字颜色 1 2 2" xfId="110"/>
    <cellStyle name="60% - 强调文字颜色 1 2 2 2" xfId="111"/>
    <cellStyle name="60% - 强调文字颜色 1 2 2 3" xfId="112"/>
    <cellStyle name="60% - 强调文字颜色 1 2 3" xfId="113"/>
    <cellStyle name="60% - 强调文字颜色 1 2 4" xfId="114"/>
    <cellStyle name="60% - 强调文字颜色 1 3" xfId="115"/>
    <cellStyle name="60% - 强调文字颜色 1 4" xfId="116"/>
    <cellStyle name="60% - 强调文字颜色 1 5" xfId="117"/>
    <cellStyle name="60% - 强调文字颜色 2 2" xfId="118"/>
    <cellStyle name="60% - 强调文字颜色 2 2 2" xfId="119"/>
    <cellStyle name="60% - 强调文字颜色 2 2 2 2" xfId="120"/>
    <cellStyle name="60% - 强调文字颜色 2 2 2 3" xfId="121"/>
    <cellStyle name="60% - 强调文字颜色 2 2 3" xfId="122"/>
    <cellStyle name="60% - 强调文字颜色 2 2 4" xfId="123"/>
    <cellStyle name="60% - 强调文字颜色 2 3" xfId="124"/>
    <cellStyle name="60% - 强调文字颜色 2 4" xfId="125"/>
    <cellStyle name="60% - 强调文字颜色 2 5" xfId="126"/>
    <cellStyle name="60% - 强调文字颜色 3 2" xfId="127"/>
    <cellStyle name="60% - 强调文字颜色 3 2 2" xfId="128"/>
    <cellStyle name="60% - 强调文字颜色 3 2 2 2" xfId="129"/>
    <cellStyle name="60% - 强调文字颜色 3 2 2 3" xfId="130"/>
    <cellStyle name="60% - 强调文字颜色 3 2 3" xfId="131"/>
    <cellStyle name="60% - 强调文字颜色 3 2 4" xfId="132"/>
    <cellStyle name="60% - 强调文字颜色 3 3" xfId="133"/>
    <cellStyle name="60% - 强调文字颜色 3 4" xfId="134"/>
    <cellStyle name="60% - 强调文字颜色 3 5" xfId="135"/>
    <cellStyle name="60% - 强调文字颜色 4 2" xfId="136"/>
    <cellStyle name="60% - 强调文字颜色 4 2 2" xfId="137"/>
    <cellStyle name="60% - 强调文字颜色 4 2 2 2" xfId="138"/>
    <cellStyle name="60% - 强调文字颜色 4 2 2 3" xfId="139"/>
    <cellStyle name="60% - 强调文字颜色 4 2 3" xfId="140"/>
    <cellStyle name="60% - 强调文字颜色 4 2 4" xfId="141"/>
    <cellStyle name="60% - 强调文字颜色 4 3" xfId="142"/>
    <cellStyle name="60% - 强调文字颜色 4 4" xfId="143"/>
    <cellStyle name="60% - 强调文字颜色 4 5" xfId="144"/>
    <cellStyle name="60% - 强调文字颜色 5 2" xfId="145"/>
    <cellStyle name="60% - 强调文字颜色 5 2 2" xfId="146"/>
    <cellStyle name="60% - 强调文字颜色 5 2 2 2" xfId="147"/>
    <cellStyle name="60% - 强调文字颜色 5 2 2 3" xfId="148"/>
    <cellStyle name="60% - 强调文字颜色 5 2 3" xfId="149"/>
    <cellStyle name="60% - 强调文字颜色 5 2 4" xfId="150"/>
    <cellStyle name="60% - 强调文字颜色 5 3" xfId="151"/>
    <cellStyle name="60% - 强调文字颜色 5 4" xfId="152"/>
    <cellStyle name="60% - 强调文字颜色 5 5" xfId="153"/>
    <cellStyle name="60% - 强调文字颜色 6 2" xfId="154"/>
    <cellStyle name="60% - 强调文字颜色 6 2 2" xfId="155"/>
    <cellStyle name="60% - 强调文字颜色 6 2 2 2" xfId="156"/>
    <cellStyle name="60% - 强调文字颜色 6 2 2 3" xfId="157"/>
    <cellStyle name="60% - 强调文字颜色 6 2 3" xfId="158"/>
    <cellStyle name="60% - 强调文字颜色 6 2 4" xfId="159"/>
    <cellStyle name="60% - 强调文字颜色 6 3" xfId="160"/>
    <cellStyle name="60% - 强调文字颜色 6 4" xfId="161"/>
    <cellStyle name="60% - 强调文字颜色 6 5" xfId="162"/>
    <cellStyle name="标题 1 2" xfId="163"/>
    <cellStyle name="标题 1 2 2" xfId="164"/>
    <cellStyle name="标题 1 2 2 2" xfId="165"/>
    <cellStyle name="标题 1 2 2 3" xfId="166"/>
    <cellStyle name="标题 1 2 3" xfId="167"/>
    <cellStyle name="标题 1 2 4" xfId="168"/>
    <cellStyle name="标题 1 3" xfId="169"/>
    <cellStyle name="标题 1 4" xfId="170"/>
    <cellStyle name="标题 1 5" xfId="171"/>
    <cellStyle name="标题 2 2" xfId="172"/>
    <cellStyle name="标题 2 2 2" xfId="173"/>
    <cellStyle name="标题 2 2 2 2" xfId="174"/>
    <cellStyle name="标题 2 2 2 3" xfId="175"/>
    <cellStyle name="标题 2 2 3" xfId="176"/>
    <cellStyle name="标题 2 2 4" xfId="177"/>
    <cellStyle name="标题 2 3" xfId="178"/>
    <cellStyle name="标题 2 4" xfId="179"/>
    <cellStyle name="标题 2 5" xfId="180"/>
    <cellStyle name="标题 3 2" xfId="181"/>
    <cellStyle name="标题 3 2 2" xfId="182"/>
    <cellStyle name="标题 3 2 2 2" xfId="183"/>
    <cellStyle name="标题 3 2 2 3" xfId="184"/>
    <cellStyle name="标题 3 2 3" xfId="185"/>
    <cellStyle name="标题 3 2 4" xfId="186"/>
    <cellStyle name="标题 3 3" xfId="187"/>
    <cellStyle name="标题 3 4" xfId="188"/>
    <cellStyle name="标题 3 5" xfId="189"/>
    <cellStyle name="标题 4 2" xfId="190"/>
    <cellStyle name="标题 4 2 2" xfId="191"/>
    <cellStyle name="标题 4 2 2 2" xfId="192"/>
    <cellStyle name="标题 4 2 2 3" xfId="193"/>
    <cellStyle name="标题 4 2 3" xfId="194"/>
    <cellStyle name="标题 4 2 4" xfId="195"/>
    <cellStyle name="标题 4 3" xfId="196"/>
    <cellStyle name="标题 4 4" xfId="197"/>
    <cellStyle name="标题 4 5" xfId="198"/>
    <cellStyle name="标题 5" xfId="199"/>
    <cellStyle name="标题 5 2" xfId="200"/>
    <cellStyle name="标题 5 2 2" xfId="201"/>
    <cellStyle name="标题 5 2 3" xfId="202"/>
    <cellStyle name="标题 5 3" xfId="203"/>
    <cellStyle name="标题 5 4" xfId="204"/>
    <cellStyle name="标题 6" xfId="205"/>
    <cellStyle name="标题 7" xfId="206"/>
    <cellStyle name="标题 8" xfId="207"/>
    <cellStyle name="差 2" xfId="208"/>
    <cellStyle name="差 2 2" xfId="209"/>
    <cellStyle name="差 2 2 2" xfId="210"/>
    <cellStyle name="差 2 2 3" xfId="211"/>
    <cellStyle name="差 2 3" xfId="212"/>
    <cellStyle name="差 2 4" xfId="213"/>
    <cellStyle name="差 3" xfId="214"/>
    <cellStyle name="差 4" xfId="215"/>
    <cellStyle name="差 5" xfId="216"/>
    <cellStyle name="常规" xfId="0" builtinId="0"/>
    <cellStyle name="常规 10" xfId="217"/>
    <cellStyle name="常规 10 2" xfId="218"/>
    <cellStyle name="常规 10 3" xfId="219"/>
    <cellStyle name="常规 10 4" xfId="220"/>
    <cellStyle name="常规 11" xfId="221"/>
    <cellStyle name="常规 11 2" xfId="222"/>
    <cellStyle name="常规 11 3" xfId="223"/>
    <cellStyle name="常规 11 4" xfId="224"/>
    <cellStyle name="常规 12" xfId="225"/>
    <cellStyle name="常规 12 2" xfId="226"/>
    <cellStyle name="常规 12 3" xfId="227"/>
    <cellStyle name="常规 12 4" xfId="228"/>
    <cellStyle name="常规 13" xfId="229"/>
    <cellStyle name="常规 14" xfId="230"/>
    <cellStyle name="常规 15" xfId="231"/>
    <cellStyle name="常规 16" xfId="232"/>
    <cellStyle name="常规 17" xfId="233"/>
    <cellStyle name="常规 18" xfId="234"/>
    <cellStyle name="常规 19" xfId="235"/>
    <cellStyle name="常规 2" xfId="236"/>
    <cellStyle name="常规 2 10" xfId="237"/>
    <cellStyle name="常规 2 10 2" xfId="238"/>
    <cellStyle name="常规 2 10 2 2" xfId="239"/>
    <cellStyle name="常规 2 10 2 3" xfId="240"/>
    <cellStyle name="常规 2 10 2 4" xfId="241"/>
    <cellStyle name="常规 2 10 3" xfId="242"/>
    <cellStyle name="常规 2 10 3 2" xfId="243"/>
    <cellStyle name="常规 2 10 3 3" xfId="244"/>
    <cellStyle name="常规 2 10 3 4" xfId="245"/>
    <cellStyle name="常规 2 10 4" xfId="246"/>
    <cellStyle name="常规 2 10 4 2" xfId="247"/>
    <cellStyle name="常规 2 10 4 3" xfId="248"/>
    <cellStyle name="常规 2 10 4 4" xfId="249"/>
    <cellStyle name="常规 2 10 5" xfId="250"/>
    <cellStyle name="常规 2 10 5 2" xfId="251"/>
    <cellStyle name="常规 2 10 5 3" xfId="252"/>
    <cellStyle name="常规 2 10 5 4" xfId="253"/>
    <cellStyle name="常规 2 10 6" xfId="254"/>
    <cellStyle name="常规 2 10 6 2" xfId="255"/>
    <cellStyle name="常规 2 10 6 3" xfId="256"/>
    <cellStyle name="常规 2 10 6 4" xfId="257"/>
    <cellStyle name="常规 2 10 7" xfId="258"/>
    <cellStyle name="常规 2 10 8" xfId="259"/>
    <cellStyle name="常规 2 10 9" xfId="260"/>
    <cellStyle name="常规 2 11" xfId="261"/>
    <cellStyle name="常规 2 11 2" xfId="262"/>
    <cellStyle name="常规 2 11 2 2" xfId="263"/>
    <cellStyle name="常规 2 11 2 3" xfId="264"/>
    <cellStyle name="常规 2 11 2 4" xfId="265"/>
    <cellStyle name="常规 2 11 3" xfId="266"/>
    <cellStyle name="常规 2 11 3 2" xfId="267"/>
    <cellStyle name="常规 2 11 3 3" xfId="268"/>
    <cellStyle name="常规 2 11 3 4" xfId="269"/>
    <cellStyle name="常规 2 11 4" xfId="270"/>
    <cellStyle name="常规 2 11 4 2" xfId="271"/>
    <cellStyle name="常规 2 11 4 3" xfId="272"/>
    <cellStyle name="常规 2 11 4 4" xfId="273"/>
    <cellStyle name="常规 2 11 5" xfId="274"/>
    <cellStyle name="常规 2 11 5 2" xfId="275"/>
    <cellStyle name="常规 2 11 5 3" xfId="276"/>
    <cellStyle name="常规 2 11 5 4" xfId="277"/>
    <cellStyle name="常规 2 11 6" xfId="278"/>
    <cellStyle name="常规 2 11 6 2" xfId="279"/>
    <cellStyle name="常规 2 11 6 3" xfId="280"/>
    <cellStyle name="常规 2 11 6 4" xfId="281"/>
    <cellStyle name="常规 2 11 7" xfId="282"/>
    <cellStyle name="常规 2 11 8" xfId="283"/>
    <cellStyle name="常规 2 11 9" xfId="284"/>
    <cellStyle name="常规 2 12" xfId="285"/>
    <cellStyle name="常规 2 12 2" xfId="286"/>
    <cellStyle name="常规 2 12 2 2" xfId="287"/>
    <cellStyle name="常规 2 12 2 3" xfId="288"/>
    <cellStyle name="常规 2 12 2 4" xfId="289"/>
    <cellStyle name="常规 2 12 3" xfId="290"/>
    <cellStyle name="常规 2 12 3 2" xfId="291"/>
    <cellStyle name="常规 2 12 3 3" xfId="292"/>
    <cellStyle name="常规 2 12 3 4" xfId="293"/>
    <cellStyle name="常规 2 12 4" xfId="294"/>
    <cellStyle name="常规 2 12 4 2" xfId="295"/>
    <cellStyle name="常规 2 12 4 3" xfId="296"/>
    <cellStyle name="常规 2 12 4 4" xfId="297"/>
    <cellStyle name="常规 2 12 5" xfId="298"/>
    <cellStyle name="常规 2 12 5 2" xfId="299"/>
    <cellStyle name="常规 2 12 5 3" xfId="300"/>
    <cellStyle name="常规 2 12 5 4" xfId="301"/>
    <cellStyle name="常规 2 12 6" xfId="302"/>
    <cellStyle name="常规 2 12 6 2" xfId="303"/>
    <cellStyle name="常规 2 12 6 3" xfId="304"/>
    <cellStyle name="常规 2 12 6 4" xfId="305"/>
    <cellStyle name="常规 2 12 7" xfId="306"/>
    <cellStyle name="常规 2 12 8" xfId="307"/>
    <cellStyle name="常规 2 12 9" xfId="308"/>
    <cellStyle name="常规 2 13" xfId="309"/>
    <cellStyle name="常规 2 13 2" xfId="310"/>
    <cellStyle name="常规 2 13 2 2" xfId="311"/>
    <cellStyle name="常规 2 13 2 3" xfId="312"/>
    <cellStyle name="常规 2 13 2 4" xfId="313"/>
    <cellStyle name="常规 2 13 3" xfId="314"/>
    <cellStyle name="常规 2 13 3 2" xfId="315"/>
    <cellStyle name="常规 2 13 3 3" xfId="316"/>
    <cellStyle name="常规 2 13 3 4" xfId="317"/>
    <cellStyle name="常规 2 13 4" xfId="318"/>
    <cellStyle name="常规 2 13 4 2" xfId="319"/>
    <cellStyle name="常规 2 13 4 3" xfId="320"/>
    <cellStyle name="常规 2 13 4 4" xfId="321"/>
    <cellStyle name="常规 2 13 5" xfId="322"/>
    <cellStyle name="常规 2 13 5 2" xfId="323"/>
    <cellStyle name="常规 2 13 5 3" xfId="324"/>
    <cellStyle name="常规 2 13 5 4" xfId="325"/>
    <cellStyle name="常规 2 13 6" xfId="326"/>
    <cellStyle name="常规 2 13 6 2" xfId="327"/>
    <cellStyle name="常规 2 13 6 3" xfId="328"/>
    <cellStyle name="常规 2 13 6 4" xfId="329"/>
    <cellStyle name="常规 2 13 7" xfId="330"/>
    <cellStyle name="常规 2 13 8" xfId="331"/>
    <cellStyle name="常规 2 13 9" xfId="332"/>
    <cellStyle name="常规 2 14" xfId="333"/>
    <cellStyle name="常规 2 14 2" xfId="334"/>
    <cellStyle name="常规 2 14 2 2" xfId="335"/>
    <cellStyle name="常规 2 14 2 3" xfId="336"/>
    <cellStyle name="常规 2 14 2 4" xfId="337"/>
    <cellStyle name="常规 2 14 3" xfId="338"/>
    <cellStyle name="常规 2 14 3 2" xfId="339"/>
    <cellStyle name="常规 2 14 3 3" xfId="340"/>
    <cellStyle name="常规 2 14 3 4" xfId="341"/>
    <cellStyle name="常规 2 14 4" xfId="342"/>
    <cellStyle name="常规 2 14 4 2" xfId="343"/>
    <cellStyle name="常规 2 14 4 3" xfId="344"/>
    <cellStyle name="常规 2 14 4 4" xfId="345"/>
    <cellStyle name="常规 2 14 5" xfId="346"/>
    <cellStyle name="常规 2 14 5 2" xfId="347"/>
    <cellStyle name="常规 2 14 5 3" xfId="348"/>
    <cellStyle name="常规 2 14 5 4" xfId="349"/>
    <cellStyle name="常规 2 14 6" xfId="350"/>
    <cellStyle name="常规 2 14 6 2" xfId="351"/>
    <cellStyle name="常规 2 14 6 3" xfId="352"/>
    <cellStyle name="常规 2 14 6 4" xfId="353"/>
    <cellStyle name="常规 2 14 7" xfId="354"/>
    <cellStyle name="常规 2 14 8" xfId="355"/>
    <cellStyle name="常规 2 14 9" xfId="356"/>
    <cellStyle name="常规 2 15" xfId="357"/>
    <cellStyle name="常规 2 15 2" xfId="358"/>
    <cellStyle name="常规 2 15 3" xfId="359"/>
    <cellStyle name="常规 2 15 4" xfId="360"/>
    <cellStyle name="常规 2 16" xfId="361"/>
    <cellStyle name="常规 2 16 2" xfId="362"/>
    <cellStyle name="常规 2 16 3" xfId="363"/>
    <cellStyle name="常规 2 16 4" xfId="364"/>
    <cellStyle name="常规 2 17" xfId="365"/>
    <cellStyle name="常规 2 17 2" xfId="366"/>
    <cellStyle name="常规 2 17 3" xfId="367"/>
    <cellStyle name="常规 2 17 4" xfId="368"/>
    <cellStyle name="常规 2 18" xfId="369"/>
    <cellStyle name="常规 2 18 2" xfId="370"/>
    <cellStyle name="常规 2 18 3" xfId="371"/>
    <cellStyle name="常规 2 18 4" xfId="372"/>
    <cellStyle name="常规 2 19" xfId="373"/>
    <cellStyle name="常规 2 19 2" xfId="374"/>
    <cellStyle name="常规 2 19 3" xfId="375"/>
    <cellStyle name="常规 2 19 4" xfId="376"/>
    <cellStyle name="常规 2 2" xfId="377"/>
    <cellStyle name="常规 2 2 10" xfId="378"/>
    <cellStyle name="常规 2 2 2" xfId="379"/>
    <cellStyle name="常规 2 2 2 2" xfId="380"/>
    <cellStyle name="常规 2 2 2 3" xfId="381"/>
    <cellStyle name="常规 2 2 2 4" xfId="382"/>
    <cellStyle name="常规 2 2 3" xfId="383"/>
    <cellStyle name="常规 2 2 3 2" xfId="384"/>
    <cellStyle name="常规 2 2 3 3" xfId="385"/>
    <cellStyle name="常规 2 2 3 4" xfId="386"/>
    <cellStyle name="常规 2 2 4" xfId="387"/>
    <cellStyle name="常规 2 2 4 2" xfId="388"/>
    <cellStyle name="常规 2 2 4 3" xfId="389"/>
    <cellStyle name="常规 2 2 4 4" xfId="390"/>
    <cellStyle name="常规 2 2 5" xfId="391"/>
    <cellStyle name="常规 2 2 5 2" xfId="392"/>
    <cellStyle name="常规 2 2 5 3" xfId="393"/>
    <cellStyle name="常规 2 2 5 4" xfId="394"/>
    <cellStyle name="常规 2 2 6" xfId="395"/>
    <cellStyle name="常规 2 2 6 2" xfId="396"/>
    <cellStyle name="常规 2 2 6 3" xfId="397"/>
    <cellStyle name="常规 2 2 6 4" xfId="398"/>
    <cellStyle name="常规 2 2 7" xfId="399"/>
    <cellStyle name="常规 2 2 8" xfId="400"/>
    <cellStyle name="常规 2 2 9" xfId="401"/>
    <cellStyle name="常规 2 20" xfId="402"/>
    <cellStyle name="常规 2 20 2" xfId="403"/>
    <cellStyle name="常规 2 20 3" xfId="404"/>
    <cellStyle name="常规 2 20 4" xfId="405"/>
    <cellStyle name="常规 2 21" xfId="406"/>
    <cellStyle name="常规 2 21 2" xfId="407"/>
    <cellStyle name="常规 2 21 3" xfId="408"/>
    <cellStyle name="常规 2 21 4" xfId="409"/>
    <cellStyle name="常规 2 22" xfId="410"/>
    <cellStyle name="常规 2 22 2" xfId="411"/>
    <cellStyle name="常规 2 22 3" xfId="412"/>
    <cellStyle name="常规 2 22 4" xfId="413"/>
    <cellStyle name="常规 2 23" xfId="414"/>
    <cellStyle name="常规 2 23 2" xfId="415"/>
    <cellStyle name="常规 2 23 3" xfId="416"/>
    <cellStyle name="常规 2 23 4" xfId="417"/>
    <cellStyle name="常规 2 24" xfId="418"/>
    <cellStyle name="常规 2 24 2" xfId="419"/>
    <cellStyle name="常规 2 24 3" xfId="420"/>
    <cellStyle name="常规 2 24 4" xfId="421"/>
    <cellStyle name="常规 2 25" xfId="422"/>
    <cellStyle name="常规 2 25 2" xfId="423"/>
    <cellStyle name="常规 2 25 3" xfId="424"/>
    <cellStyle name="常规 2 25 4" xfId="425"/>
    <cellStyle name="常规 2 26" xfId="426"/>
    <cellStyle name="常规 2 26 2" xfId="427"/>
    <cellStyle name="常规 2 26 3" xfId="428"/>
    <cellStyle name="常规 2 26 4" xfId="429"/>
    <cellStyle name="常规 2 27" xfId="430"/>
    <cellStyle name="常规 2 27 2" xfId="431"/>
    <cellStyle name="常规 2 27 3" xfId="432"/>
    <cellStyle name="常规 2 27 4" xfId="433"/>
    <cellStyle name="常规 2 28" xfId="434"/>
    <cellStyle name="常规 2 29" xfId="435"/>
    <cellStyle name="常规 2 3" xfId="436"/>
    <cellStyle name="常规 2 3 2" xfId="437"/>
    <cellStyle name="常规 2 3 2 2" xfId="438"/>
    <cellStyle name="常规 2 3 2 3" xfId="439"/>
    <cellStyle name="常规 2 3 2 4" xfId="440"/>
    <cellStyle name="常规 2 3 3" xfId="441"/>
    <cellStyle name="常规 2 3 3 2" xfId="442"/>
    <cellStyle name="常规 2 3 3 3" xfId="443"/>
    <cellStyle name="常规 2 3 3 4" xfId="444"/>
    <cellStyle name="常规 2 3 4" xfId="445"/>
    <cellStyle name="常规 2 3 4 2" xfId="446"/>
    <cellStyle name="常规 2 3 4 3" xfId="447"/>
    <cellStyle name="常规 2 3 4 4" xfId="448"/>
    <cellStyle name="常规 2 3 5" xfId="449"/>
    <cellStyle name="常规 2 3 5 2" xfId="450"/>
    <cellStyle name="常规 2 3 5 3" xfId="451"/>
    <cellStyle name="常规 2 3 5 4" xfId="452"/>
    <cellStyle name="常规 2 3 6" xfId="453"/>
    <cellStyle name="常规 2 3 6 2" xfId="454"/>
    <cellStyle name="常规 2 3 6 3" xfId="455"/>
    <cellStyle name="常规 2 3 6 4" xfId="456"/>
    <cellStyle name="常规 2 3 7" xfId="457"/>
    <cellStyle name="常规 2 3 8" xfId="458"/>
    <cellStyle name="常规 2 3 9" xfId="459"/>
    <cellStyle name="常规 2 30" xfId="460"/>
    <cellStyle name="常规 2 31" xfId="461"/>
    <cellStyle name="常规 2 4" xfId="462"/>
    <cellStyle name="常规 2 4 2" xfId="463"/>
    <cellStyle name="常规 2 4 2 2" xfId="464"/>
    <cellStyle name="常规 2 4 2 3" xfId="465"/>
    <cellStyle name="常规 2 4 2 4" xfId="466"/>
    <cellStyle name="常规 2 4 3" xfId="467"/>
    <cellStyle name="常规 2 4 3 2" xfId="468"/>
    <cellStyle name="常规 2 4 3 3" xfId="469"/>
    <cellStyle name="常规 2 4 3 4" xfId="470"/>
    <cellStyle name="常规 2 4 4" xfId="471"/>
    <cellStyle name="常规 2 4 4 2" xfId="472"/>
    <cellStyle name="常规 2 4 4 3" xfId="473"/>
    <cellStyle name="常规 2 4 4 4" xfId="474"/>
    <cellStyle name="常规 2 4 5" xfId="475"/>
    <cellStyle name="常规 2 4 5 2" xfId="476"/>
    <cellStyle name="常规 2 4 5 3" xfId="477"/>
    <cellStyle name="常规 2 4 5 4" xfId="478"/>
    <cellStyle name="常规 2 4 6" xfId="479"/>
    <cellStyle name="常规 2 4 6 2" xfId="480"/>
    <cellStyle name="常规 2 4 6 3" xfId="481"/>
    <cellStyle name="常规 2 4 6 4" xfId="482"/>
    <cellStyle name="常规 2 4 7" xfId="483"/>
    <cellStyle name="常规 2 4 8" xfId="484"/>
    <cellStyle name="常规 2 4 9" xfId="485"/>
    <cellStyle name="常规 2 5" xfId="486"/>
    <cellStyle name="常规 2 5 2" xfId="487"/>
    <cellStyle name="常规 2 5 2 2" xfId="488"/>
    <cellStyle name="常规 2 5 2 3" xfId="489"/>
    <cellStyle name="常规 2 5 2 4" xfId="490"/>
    <cellStyle name="常规 2 5 3" xfId="491"/>
    <cellStyle name="常规 2 5 3 2" xfId="492"/>
    <cellStyle name="常规 2 5 3 3" xfId="493"/>
    <cellStyle name="常规 2 5 3 4" xfId="494"/>
    <cellStyle name="常规 2 5 4" xfId="495"/>
    <cellStyle name="常规 2 5 4 2" xfId="496"/>
    <cellStyle name="常规 2 5 4 3" xfId="497"/>
    <cellStyle name="常规 2 5 4 4" xfId="498"/>
    <cellStyle name="常规 2 5 5" xfId="499"/>
    <cellStyle name="常规 2 5 5 2" xfId="500"/>
    <cellStyle name="常规 2 5 5 3" xfId="501"/>
    <cellStyle name="常规 2 5 5 4" xfId="502"/>
    <cellStyle name="常规 2 5 6" xfId="503"/>
    <cellStyle name="常规 2 5 6 2" xfId="504"/>
    <cellStyle name="常规 2 5 6 3" xfId="505"/>
    <cellStyle name="常规 2 5 6 4" xfId="506"/>
    <cellStyle name="常规 2 5 7" xfId="507"/>
    <cellStyle name="常规 2 5 8" xfId="508"/>
    <cellStyle name="常规 2 5 9" xfId="509"/>
    <cellStyle name="常规 2 6" xfId="510"/>
    <cellStyle name="常规 2 6 2" xfId="511"/>
    <cellStyle name="常规 2 6 2 2" xfId="512"/>
    <cellStyle name="常规 2 6 2 3" xfId="513"/>
    <cellStyle name="常规 2 6 2 4" xfId="514"/>
    <cellStyle name="常规 2 6 3" xfId="515"/>
    <cellStyle name="常规 2 6 3 2" xfId="516"/>
    <cellStyle name="常规 2 6 3 3" xfId="517"/>
    <cellStyle name="常规 2 6 3 4" xfId="518"/>
    <cellStyle name="常规 2 6 4" xfId="519"/>
    <cellStyle name="常规 2 6 4 2" xfId="520"/>
    <cellStyle name="常规 2 6 4 3" xfId="521"/>
    <cellStyle name="常规 2 6 4 4" xfId="522"/>
    <cellStyle name="常规 2 6 5" xfId="523"/>
    <cellStyle name="常规 2 6 5 2" xfId="524"/>
    <cellStyle name="常规 2 6 5 3" xfId="525"/>
    <cellStyle name="常规 2 6 5 4" xfId="526"/>
    <cellStyle name="常规 2 6 6" xfId="527"/>
    <cellStyle name="常规 2 6 6 2" xfId="528"/>
    <cellStyle name="常规 2 6 6 3" xfId="529"/>
    <cellStyle name="常规 2 6 6 4" xfId="530"/>
    <cellStyle name="常规 2 6 7" xfId="531"/>
    <cellStyle name="常规 2 6 8" xfId="532"/>
    <cellStyle name="常规 2 6 9" xfId="533"/>
    <cellStyle name="常规 2 7" xfId="534"/>
    <cellStyle name="常规 2 7 10" xfId="535"/>
    <cellStyle name="常规 2 7 2" xfId="536"/>
    <cellStyle name="常规 2 7 2 2" xfId="537"/>
    <cellStyle name="常规 2 7 2 3" xfId="538"/>
    <cellStyle name="常规 2 7 2 4" xfId="539"/>
    <cellStyle name="常规 2 7 3" xfId="540"/>
    <cellStyle name="常规 2 7 3 2" xfId="541"/>
    <cellStyle name="常规 2 7 3 3" xfId="542"/>
    <cellStyle name="常规 2 7 3 4" xfId="543"/>
    <cellStyle name="常规 2 7 4" xfId="544"/>
    <cellStyle name="常规 2 7 4 2" xfId="545"/>
    <cellStyle name="常规 2 7 4 3" xfId="546"/>
    <cellStyle name="常规 2 7 4 4" xfId="547"/>
    <cellStyle name="常规 2 7 5" xfId="548"/>
    <cellStyle name="常规 2 7 5 2" xfId="549"/>
    <cellStyle name="常规 2 7 5 3" xfId="550"/>
    <cellStyle name="常规 2 7 5 4" xfId="551"/>
    <cellStyle name="常规 2 7 6" xfId="552"/>
    <cellStyle name="常规 2 7 6 2" xfId="553"/>
    <cellStyle name="常规 2 7 6 3" xfId="554"/>
    <cellStyle name="常规 2 7 6 4" xfId="555"/>
    <cellStyle name="常规 2 7 7" xfId="556"/>
    <cellStyle name="常规 2 7 8" xfId="557"/>
    <cellStyle name="常规 2 7 9" xfId="558"/>
    <cellStyle name="常规 2 8" xfId="559"/>
    <cellStyle name="常规 2 8 2" xfId="560"/>
    <cellStyle name="常规 2 8 2 2" xfId="561"/>
    <cellStyle name="常规 2 8 2 3" xfId="562"/>
    <cellStyle name="常规 2 8 2 4" xfId="563"/>
    <cellStyle name="常规 2 8 3" xfId="564"/>
    <cellStyle name="常规 2 8 3 2" xfId="565"/>
    <cellStyle name="常规 2 8 3 3" xfId="566"/>
    <cellStyle name="常规 2 8 3 4" xfId="567"/>
    <cellStyle name="常规 2 8 4" xfId="568"/>
    <cellStyle name="常规 2 8 4 2" xfId="569"/>
    <cellStyle name="常规 2 8 4 3" xfId="570"/>
    <cellStyle name="常规 2 8 4 4" xfId="571"/>
    <cellStyle name="常规 2 8 5" xfId="572"/>
    <cellStyle name="常规 2 8 5 2" xfId="573"/>
    <cellStyle name="常规 2 8 5 3" xfId="574"/>
    <cellStyle name="常规 2 8 5 4" xfId="575"/>
    <cellStyle name="常规 2 8 6" xfId="576"/>
    <cellStyle name="常规 2 8 6 2" xfId="577"/>
    <cellStyle name="常规 2 8 6 3" xfId="578"/>
    <cellStyle name="常规 2 8 6 4" xfId="579"/>
    <cellStyle name="常规 2 8 7" xfId="580"/>
    <cellStyle name="常规 2 8 8" xfId="581"/>
    <cellStyle name="常规 2 8 9" xfId="582"/>
    <cellStyle name="常规 2 9" xfId="583"/>
    <cellStyle name="常规 2 9 2" xfId="584"/>
    <cellStyle name="常规 2 9 2 2" xfId="585"/>
    <cellStyle name="常规 2 9 2 3" xfId="586"/>
    <cellStyle name="常规 2 9 2 4" xfId="587"/>
    <cellStyle name="常规 2 9 3" xfId="588"/>
    <cellStyle name="常规 2 9 3 2" xfId="589"/>
    <cellStyle name="常规 2 9 3 3" xfId="590"/>
    <cellStyle name="常规 2 9 3 4" xfId="591"/>
    <cellStyle name="常规 2 9 4" xfId="592"/>
    <cellStyle name="常规 2 9 4 2" xfId="593"/>
    <cellStyle name="常规 2 9 4 3" xfId="594"/>
    <cellStyle name="常规 2 9 4 4" xfId="595"/>
    <cellStyle name="常规 2 9 5" xfId="596"/>
    <cellStyle name="常规 2 9 5 2" xfId="597"/>
    <cellStyle name="常规 2 9 5 3" xfId="598"/>
    <cellStyle name="常规 2 9 5 4" xfId="599"/>
    <cellStyle name="常规 2 9 6" xfId="600"/>
    <cellStyle name="常规 2 9 6 2" xfId="601"/>
    <cellStyle name="常规 2 9 6 3" xfId="602"/>
    <cellStyle name="常规 2 9 6 4" xfId="603"/>
    <cellStyle name="常规 2 9 7" xfId="604"/>
    <cellStyle name="常规 2 9 8" xfId="605"/>
    <cellStyle name="常规 2 9 9" xfId="606"/>
    <cellStyle name="常规 20" xfId="607"/>
    <cellStyle name="常规 20 2" xfId="608"/>
    <cellStyle name="常规 20 2 2" xfId="609"/>
    <cellStyle name="常规 20 2 3" xfId="610"/>
    <cellStyle name="常规 20 2 4" xfId="611"/>
    <cellStyle name="常规 20 3" xfId="612"/>
    <cellStyle name="常规 20 3 2" xfId="613"/>
    <cellStyle name="常规 20 3 3" xfId="614"/>
    <cellStyle name="常规 20 3 4" xfId="615"/>
    <cellStyle name="常规 20 4" xfId="616"/>
    <cellStyle name="常规 20 4 2" xfId="617"/>
    <cellStyle name="常规 20 4 3" xfId="618"/>
    <cellStyle name="常规 20 4 4" xfId="619"/>
    <cellStyle name="常规 20 5" xfId="620"/>
    <cellStyle name="常规 20 5 2" xfId="621"/>
    <cellStyle name="常规 20 5 3" xfId="622"/>
    <cellStyle name="常规 20 5 4" xfId="623"/>
    <cellStyle name="常规 21" xfId="624"/>
    <cellStyle name="常规 21 2" xfId="625"/>
    <cellStyle name="常规 21 2 2" xfId="626"/>
    <cellStyle name="常规 21 2 3" xfId="627"/>
    <cellStyle name="常规 21 2 4" xfId="628"/>
    <cellStyle name="常规 21 3" xfId="629"/>
    <cellStyle name="常规 21 3 2" xfId="630"/>
    <cellStyle name="常规 21 3 3" xfId="631"/>
    <cellStyle name="常规 21 3 4" xfId="632"/>
    <cellStyle name="常规 21 4" xfId="633"/>
    <cellStyle name="常规 21 4 2" xfId="634"/>
    <cellStyle name="常规 21 4 3" xfId="635"/>
    <cellStyle name="常规 21 4 4" xfId="636"/>
    <cellStyle name="常规 21 5" xfId="637"/>
    <cellStyle name="常规 21 5 2" xfId="638"/>
    <cellStyle name="常规 21 5 3" xfId="639"/>
    <cellStyle name="常规 21 5 4" xfId="640"/>
    <cellStyle name="常规 22" xfId="641"/>
    <cellStyle name="常规 22 2" xfId="642"/>
    <cellStyle name="常规 22 2 2" xfId="643"/>
    <cellStyle name="常规 22 2 3" xfId="644"/>
    <cellStyle name="常规 22 2 4" xfId="645"/>
    <cellStyle name="常规 22 3" xfId="646"/>
    <cellStyle name="常规 22 3 2" xfId="647"/>
    <cellStyle name="常规 22 3 3" xfId="648"/>
    <cellStyle name="常规 22 3 4" xfId="649"/>
    <cellStyle name="常规 22 4" xfId="650"/>
    <cellStyle name="常规 22 4 2" xfId="651"/>
    <cellStyle name="常规 22 4 3" xfId="652"/>
    <cellStyle name="常规 22 4 4" xfId="653"/>
    <cellStyle name="常规 22 5" xfId="654"/>
    <cellStyle name="常规 22 5 2" xfId="655"/>
    <cellStyle name="常规 22 5 3" xfId="656"/>
    <cellStyle name="常规 22 5 4" xfId="657"/>
    <cellStyle name="常规 23" xfId="658"/>
    <cellStyle name="常规 23 2" xfId="659"/>
    <cellStyle name="常规 23 2 2" xfId="660"/>
    <cellStyle name="常规 23 2 3" xfId="661"/>
    <cellStyle name="常规 23 2 4" xfId="662"/>
    <cellStyle name="常规 23 3" xfId="663"/>
    <cellStyle name="常规 23 3 2" xfId="664"/>
    <cellStyle name="常规 23 3 3" xfId="665"/>
    <cellStyle name="常规 23 3 4" xfId="666"/>
    <cellStyle name="常规 23 4" xfId="667"/>
    <cellStyle name="常规 23 4 2" xfId="668"/>
    <cellStyle name="常规 23 4 3" xfId="669"/>
    <cellStyle name="常规 23 4 4" xfId="670"/>
    <cellStyle name="常规 23 5" xfId="671"/>
    <cellStyle name="常规 23 5 2" xfId="672"/>
    <cellStyle name="常规 23 5 3" xfId="673"/>
    <cellStyle name="常规 23 5 4" xfId="674"/>
    <cellStyle name="常规 24" xfId="675"/>
    <cellStyle name="常规 24 2" xfId="676"/>
    <cellStyle name="常规 24 2 2" xfId="677"/>
    <cellStyle name="常规 24 2 3" xfId="678"/>
    <cellStyle name="常规 24 2 4" xfId="679"/>
    <cellStyle name="常规 24 3" xfId="680"/>
    <cellStyle name="常规 24 3 2" xfId="681"/>
    <cellStyle name="常规 24 3 3" xfId="682"/>
    <cellStyle name="常规 24 3 4" xfId="683"/>
    <cellStyle name="常规 24 4" xfId="684"/>
    <cellStyle name="常规 24 4 2" xfId="685"/>
    <cellStyle name="常规 24 4 3" xfId="686"/>
    <cellStyle name="常规 24 4 4" xfId="687"/>
    <cellStyle name="常规 24 5" xfId="688"/>
    <cellStyle name="常规 24 5 2" xfId="689"/>
    <cellStyle name="常规 24 5 3" xfId="690"/>
    <cellStyle name="常规 24 5 4" xfId="691"/>
    <cellStyle name="常规 25" xfId="692"/>
    <cellStyle name="常规 26" xfId="693"/>
    <cellStyle name="常规 27" xfId="694"/>
    <cellStyle name="常规 28" xfId="695"/>
    <cellStyle name="常规 29" xfId="696"/>
    <cellStyle name="常规 3" xfId="697"/>
    <cellStyle name="常规 30" xfId="698"/>
    <cellStyle name="常规 31" xfId="699"/>
    <cellStyle name="常规 4" xfId="700"/>
    <cellStyle name="常规 4 10" xfId="701"/>
    <cellStyle name="常规 4 10 2" xfId="702"/>
    <cellStyle name="常规 4 10 2 2" xfId="703"/>
    <cellStyle name="常规 4 10 2 3" xfId="704"/>
    <cellStyle name="常规 4 10 2 4" xfId="705"/>
    <cellStyle name="常规 4 10 3" xfId="706"/>
    <cellStyle name="常规 4 10 3 2" xfId="707"/>
    <cellStyle name="常规 4 10 3 3" xfId="708"/>
    <cellStyle name="常规 4 10 3 4" xfId="709"/>
    <cellStyle name="常规 4 10 4" xfId="710"/>
    <cellStyle name="常规 4 10 4 2" xfId="711"/>
    <cellStyle name="常规 4 10 4 3" xfId="712"/>
    <cellStyle name="常规 4 10 4 4" xfId="713"/>
    <cellStyle name="常规 4 10 5" xfId="714"/>
    <cellStyle name="常规 4 10 5 2" xfId="715"/>
    <cellStyle name="常规 4 10 5 3" xfId="716"/>
    <cellStyle name="常规 4 10 5 4" xfId="717"/>
    <cellStyle name="常规 4 10 6" xfId="718"/>
    <cellStyle name="常规 4 10 6 2" xfId="719"/>
    <cellStyle name="常规 4 10 6 3" xfId="720"/>
    <cellStyle name="常规 4 10 6 4" xfId="721"/>
    <cellStyle name="常规 4 10 7" xfId="722"/>
    <cellStyle name="常规 4 10 8" xfId="723"/>
    <cellStyle name="常规 4 10 9" xfId="724"/>
    <cellStyle name="常规 4 11" xfId="725"/>
    <cellStyle name="常规 4 11 2" xfId="726"/>
    <cellStyle name="常规 4 11 2 2" xfId="727"/>
    <cellStyle name="常规 4 11 2 3" xfId="728"/>
    <cellStyle name="常规 4 11 2 4" xfId="729"/>
    <cellStyle name="常规 4 11 3" xfId="730"/>
    <cellStyle name="常规 4 11 3 2" xfId="731"/>
    <cellStyle name="常规 4 11 3 3" xfId="732"/>
    <cellStyle name="常规 4 11 3 4" xfId="733"/>
    <cellStyle name="常规 4 11 4" xfId="734"/>
    <cellStyle name="常规 4 11 4 2" xfId="735"/>
    <cellStyle name="常规 4 11 4 3" xfId="736"/>
    <cellStyle name="常规 4 11 4 4" xfId="737"/>
    <cellStyle name="常规 4 11 5" xfId="738"/>
    <cellStyle name="常规 4 11 5 2" xfId="739"/>
    <cellStyle name="常规 4 11 5 3" xfId="740"/>
    <cellStyle name="常规 4 11 5 4" xfId="741"/>
    <cellStyle name="常规 4 11 6" xfId="742"/>
    <cellStyle name="常规 4 11 6 2" xfId="743"/>
    <cellStyle name="常规 4 11 6 3" xfId="744"/>
    <cellStyle name="常规 4 11 6 4" xfId="745"/>
    <cellStyle name="常规 4 11 7" xfId="746"/>
    <cellStyle name="常规 4 11 8" xfId="747"/>
    <cellStyle name="常规 4 11 9" xfId="748"/>
    <cellStyle name="常规 4 12" xfId="749"/>
    <cellStyle name="常规 4 12 2" xfId="750"/>
    <cellStyle name="常规 4 12 2 2" xfId="751"/>
    <cellStyle name="常规 4 12 2 3" xfId="752"/>
    <cellStyle name="常规 4 12 2 4" xfId="753"/>
    <cellStyle name="常规 4 12 3" xfId="754"/>
    <cellStyle name="常规 4 12 3 2" xfId="755"/>
    <cellStyle name="常规 4 12 3 3" xfId="756"/>
    <cellStyle name="常规 4 12 3 4" xfId="757"/>
    <cellStyle name="常规 4 12 4" xfId="758"/>
    <cellStyle name="常规 4 12 4 2" xfId="759"/>
    <cellStyle name="常规 4 12 4 3" xfId="760"/>
    <cellStyle name="常规 4 12 4 4" xfId="761"/>
    <cellStyle name="常规 4 12 5" xfId="762"/>
    <cellStyle name="常规 4 12 5 2" xfId="763"/>
    <cellStyle name="常规 4 12 5 3" xfId="764"/>
    <cellStyle name="常规 4 12 5 4" xfId="765"/>
    <cellStyle name="常规 4 12 6" xfId="766"/>
    <cellStyle name="常规 4 12 6 2" xfId="767"/>
    <cellStyle name="常规 4 12 6 3" xfId="768"/>
    <cellStyle name="常规 4 12 6 4" xfId="769"/>
    <cellStyle name="常规 4 12 7" xfId="770"/>
    <cellStyle name="常规 4 12 8" xfId="771"/>
    <cellStyle name="常规 4 12 9" xfId="772"/>
    <cellStyle name="常规 4 13" xfId="773"/>
    <cellStyle name="常规 4 13 2" xfId="774"/>
    <cellStyle name="常规 4 13 2 2" xfId="775"/>
    <cellStyle name="常规 4 13 2 3" xfId="776"/>
    <cellStyle name="常规 4 13 2 4" xfId="777"/>
    <cellStyle name="常规 4 13 3" xfId="778"/>
    <cellStyle name="常规 4 13 3 2" xfId="779"/>
    <cellStyle name="常规 4 13 3 3" xfId="780"/>
    <cellStyle name="常规 4 13 3 4" xfId="781"/>
    <cellStyle name="常规 4 13 4" xfId="782"/>
    <cellStyle name="常规 4 13 4 2" xfId="783"/>
    <cellStyle name="常规 4 13 4 3" xfId="784"/>
    <cellStyle name="常规 4 13 4 4" xfId="785"/>
    <cellStyle name="常规 4 13 5" xfId="786"/>
    <cellStyle name="常规 4 13 5 2" xfId="787"/>
    <cellStyle name="常规 4 13 5 3" xfId="788"/>
    <cellStyle name="常规 4 13 5 4" xfId="789"/>
    <cellStyle name="常规 4 13 6" xfId="790"/>
    <cellStyle name="常规 4 13 6 2" xfId="791"/>
    <cellStyle name="常规 4 13 6 3" xfId="792"/>
    <cellStyle name="常规 4 13 6 4" xfId="793"/>
    <cellStyle name="常规 4 13 7" xfId="794"/>
    <cellStyle name="常规 4 13 8" xfId="795"/>
    <cellStyle name="常规 4 13 9" xfId="796"/>
    <cellStyle name="常规 4 14" xfId="797"/>
    <cellStyle name="常规 4 14 2" xfId="798"/>
    <cellStyle name="常规 4 14 2 2" xfId="799"/>
    <cellStyle name="常规 4 14 2 3" xfId="800"/>
    <cellStyle name="常规 4 14 2 4" xfId="801"/>
    <cellStyle name="常规 4 14 3" xfId="802"/>
    <cellStyle name="常规 4 14 3 2" xfId="803"/>
    <cellStyle name="常规 4 14 3 3" xfId="804"/>
    <cellStyle name="常规 4 14 3 4" xfId="805"/>
    <cellStyle name="常规 4 14 4" xfId="806"/>
    <cellStyle name="常规 4 14 4 2" xfId="807"/>
    <cellStyle name="常规 4 14 4 3" xfId="808"/>
    <cellStyle name="常规 4 14 4 4" xfId="809"/>
    <cellStyle name="常规 4 14 5" xfId="810"/>
    <cellStyle name="常规 4 14 5 2" xfId="811"/>
    <cellStyle name="常规 4 14 5 3" xfId="812"/>
    <cellStyle name="常规 4 14 5 4" xfId="813"/>
    <cellStyle name="常规 4 14 6" xfId="814"/>
    <cellStyle name="常规 4 14 6 2" xfId="815"/>
    <cellStyle name="常规 4 14 6 3" xfId="816"/>
    <cellStyle name="常规 4 14 6 4" xfId="817"/>
    <cellStyle name="常规 4 14 7" xfId="818"/>
    <cellStyle name="常规 4 14 8" xfId="819"/>
    <cellStyle name="常规 4 14 9" xfId="820"/>
    <cellStyle name="常规 4 15" xfId="821"/>
    <cellStyle name="常规 4 15 2" xfId="822"/>
    <cellStyle name="常规 4 15 3" xfId="823"/>
    <cellStyle name="常规 4 15 4" xfId="824"/>
    <cellStyle name="常规 4 16" xfId="825"/>
    <cellStyle name="常规 4 16 2" xfId="826"/>
    <cellStyle name="常规 4 16 3" xfId="827"/>
    <cellStyle name="常规 4 16 4" xfId="828"/>
    <cellStyle name="常规 4 17" xfId="829"/>
    <cellStyle name="常规 4 17 2" xfId="830"/>
    <cellStyle name="常规 4 17 3" xfId="831"/>
    <cellStyle name="常规 4 17 4" xfId="832"/>
    <cellStyle name="常规 4 18" xfId="833"/>
    <cellStyle name="常规 4 18 2" xfId="834"/>
    <cellStyle name="常规 4 18 3" xfId="835"/>
    <cellStyle name="常规 4 18 4" xfId="836"/>
    <cellStyle name="常规 4 19" xfId="837"/>
    <cellStyle name="常规 4 19 2" xfId="838"/>
    <cellStyle name="常规 4 19 3" xfId="839"/>
    <cellStyle name="常规 4 19 4" xfId="840"/>
    <cellStyle name="常规 4 2" xfId="841"/>
    <cellStyle name="常规 4 2 2" xfId="842"/>
    <cellStyle name="常规 4 2 2 2" xfId="843"/>
    <cellStyle name="常规 4 2 2 3" xfId="844"/>
    <cellStyle name="常规 4 2 2 4" xfId="845"/>
    <cellStyle name="常规 4 2 3" xfId="846"/>
    <cellStyle name="常规 4 2 3 2" xfId="847"/>
    <cellStyle name="常规 4 2 3 3" xfId="848"/>
    <cellStyle name="常规 4 2 3 4" xfId="849"/>
    <cellStyle name="常规 4 2 4" xfId="850"/>
    <cellStyle name="常规 4 2 4 2" xfId="851"/>
    <cellStyle name="常规 4 2 4 3" xfId="852"/>
    <cellStyle name="常规 4 2 4 4" xfId="853"/>
    <cellStyle name="常规 4 2 5" xfId="854"/>
    <cellStyle name="常规 4 2 5 2" xfId="855"/>
    <cellStyle name="常规 4 2 5 3" xfId="856"/>
    <cellStyle name="常规 4 2 5 4" xfId="857"/>
    <cellStyle name="常规 4 2 6" xfId="858"/>
    <cellStyle name="常规 4 2 6 2" xfId="859"/>
    <cellStyle name="常规 4 2 6 3" xfId="860"/>
    <cellStyle name="常规 4 2 6 4" xfId="861"/>
    <cellStyle name="常规 4 2 7" xfId="862"/>
    <cellStyle name="常规 4 2 8" xfId="863"/>
    <cellStyle name="常规 4 2 9" xfId="864"/>
    <cellStyle name="常规 4 20" xfId="865"/>
    <cellStyle name="常规 4 20 2" xfId="866"/>
    <cellStyle name="常规 4 20 3" xfId="867"/>
    <cellStyle name="常规 4 20 4" xfId="868"/>
    <cellStyle name="常规 4 21" xfId="869"/>
    <cellStyle name="常规 4 21 2" xfId="870"/>
    <cellStyle name="常规 4 21 3" xfId="871"/>
    <cellStyle name="常规 4 21 4" xfId="872"/>
    <cellStyle name="常规 4 22" xfId="873"/>
    <cellStyle name="常规 4 22 2" xfId="874"/>
    <cellStyle name="常规 4 22 3" xfId="875"/>
    <cellStyle name="常规 4 22 4" xfId="876"/>
    <cellStyle name="常规 4 3" xfId="877"/>
    <cellStyle name="常规 4 3 2" xfId="878"/>
    <cellStyle name="常规 4 3 2 2" xfId="879"/>
    <cellStyle name="常规 4 3 2 3" xfId="880"/>
    <cellStyle name="常规 4 3 2 4" xfId="881"/>
    <cellStyle name="常规 4 3 3" xfId="882"/>
    <cellStyle name="常规 4 3 3 2" xfId="883"/>
    <cellStyle name="常规 4 3 3 3" xfId="884"/>
    <cellStyle name="常规 4 3 3 4" xfId="885"/>
    <cellStyle name="常规 4 3 4" xfId="886"/>
    <cellStyle name="常规 4 3 4 2" xfId="887"/>
    <cellStyle name="常规 4 3 4 3" xfId="888"/>
    <cellStyle name="常规 4 3 4 4" xfId="889"/>
    <cellStyle name="常规 4 3 5" xfId="890"/>
    <cellStyle name="常规 4 3 5 2" xfId="891"/>
    <cellStyle name="常规 4 3 5 3" xfId="892"/>
    <cellStyle name="常规 4 3 5 4" xfId="893"/>
    <cellStyle name="常规 4 3 6" xfId="894"/>
    <cellStyle name="常规 4 3 6 2" xfId="895"/>
    <cellStyle name="常规 4 3 6 3" xfId="896"/>
    <cellStyle name="常规 4 3 6 4" xfId="897"/>
    <cellStyle name="常规 4 3 7" xfId="898"/>
    <cellStyle name="常规 4 3 8" xfId="899"/>
    <cellStyle name="常规 4 3 9" xfId="900"/>
    <cellStyle name="常规 4 4" xfId="901"/>
    <cellStyle name="常规 4 4 2" xfId="902"/>
    <cellStyle name="常规 4 4 2 2" xfId="903"/>
    <cellStyle name="常规 4 4 2 3" xfId="904"/>
    <cellStyle name="常规 4 4 2 4" xfId="905"/>
    <cellStyle name="常规 4 4 3" xfId="906"/>
    <cellStyle name="常规 4 4 3 2" xfId="907"/>
    <cellStyle name="常规 4 4 3 3" xfId="908"/>
    <cellStyle name="常规 4 4 3 4" xfId="909"/>
    <cellStyle name="常规 4 4 4" xfId="910"/>
    <cellStyle name="常规 4 4 4 2" xfId="911"/>
    <cellStyle name="常规 4 4 4 3" xfId="912"/>
    <cellStyle name="常规 4 4 4 4" xfId="913"/>
    <cellStyle name="常规 4 4 5" xfId="914"/>
    <cellStyle name="常规 4 4 5 2" xfId="915"/>
    <cellStyle name="常规 4 4 5 3" xfId="916"/>
    <cellStyle name="常规 4 4 5 4" xfId="917"/>
    <cellStyle name="常规 4 4 6" xfId="918"/>
    <cellStyle name="常规 4 4 6 2" xfId="919"/>
    <cellStyle name="常规 4 4 6 3" xfId="920"/>
    <cellStyle name="常规 4 4 6 4" xfId="921"/>
    <cellStyle name="常规 4 4 7" xfId="922"/>
    <cellStyle name="常规 4 4 8" xfId="923"/>
    <cellStyle name="常规 4 4 9" xfId="924"/>
    <cellStyle name="常规 4 5" xfId="925"/>
    <cellStyle name="常规 4 5 2" xfId="926"/>
    <cellStyle name="常规 4 5 2 2" xfId="927"/>
    <cellStyle name="常规 4 5 2 3" xfId="928"/>
    <cellStyle name="常规 4 5 2 4" xfId="929"/>
    <cellStyle name="常规 4 5 3" xfId="930"/>
    <cellStyle name="常规 4 5 3 2" xfId="931"/>
    <cellStyle name="常规 4 5 3 3" xfId="932"/>
    <cellStyle name="常规 4 5 3 4" xfId="933"/>
    <cellStyle name="常规 4 5 4" xfId="934"/>
    <cellStyle name="常规 4 5 4 2" xfId="935"/>
    <cellStyle name="常规 4 5 4 3" xfId="936"/>
    <cellStyle name="常规 4 5 4 4" xfId="937"/>
    <cellStyle name="常规 4 5 5" xfId="938"/>
    <cellStyle name="常规 4 5 5 2" xfId="939"/>
    <cellStyle name="常规 4 5 5 3" xfId="940"/>
    <cellStyle name="常规 4 5 5 4" xfId="941"/>
    <cellStyle name="常规 4 5 6" xfId="942"/>
    <cellStyle name="常规 4 5 6 2" xfId="943"/>
    <cellStyle name="常规 4 5 6 3" xfId="944"/>
    <cellStyle name="常规 4 5 6 4" xfId="945"/>
    <cellStyle name="常规 4 5 7" xfId="946"/>
    <cellStyle name="常规 4 5 8" xfId="947"/>
    <cellStyle name="常规 4 5 9" xfId="948"/>
    <cellStyle name="常规 4 6" xfId="949"/>
    <cellStyle name="常规 4 6 2" xfId="950"/>
    <cellStyle name="常规 4 6 2 2" xfId="951"/>
    <cellStyle name="常规 4 6 2 3" xfId="952"/>
    <cellStyle name="常规 4 6 2 4" xfId="953"/>
    <cellStyle name="常规 4 6 3" xfId="954"/>
    <cellStyle name="常规 4 6 3 2" xfId="955"/>
    <cellStyle name="常规 4 6 3 3" xfId="956"/>
    <cellStyle name="常规 4 6 3 4" xfId="957"/>
    <cellStyle name="常规 4 6 4" xfId="958"/>
    <cellStyle name="常规 4 6 4 2" xfId="959"/>
    <cellStyle name="常规 4 6 4 3" xfId="960"/>
    <cellStyle name="常规 4 6 4 4" xfId="961"/>
    <cellStyle name="常规 4 6 5" xfId="962"/>
    <cellStyle name="常规 4 6 5 2" xfId="963"/>
    <cellStyle name="常规 4 6 5 3" xfId="964"/>
    <cellStyle name="常规 4 6 5 4" xfId="965"/>
    <cellStyle name="常规 4 6 6" xfId="966"/>
    <cellStyle name="常规 4 6 6 2" xfId="967"/>
    <cellStyle name="常规 4 6 6 3" xfId="968"/>
    <cellStyle name="常规 4 6 6 4" xfId="969"/>
    <cellStyle name="常规 4 6 7" xfId="970"/>
    <cellStyle name="常规 4 6 8" xfId="971"/>
    <cellStyle name="常规 4 6 9" xfId="972"/>
    <cellStyle name="常规 4 7" xfId="973"/>
    <cellStyle name="常规 4 7 2" xfId="974"/>
    <cellStyle name="常规 4 7 2 2" xfId="975"/>
    <cellStyle name="常规 4 7 2 3" xfId="976"/>
    <cellStyle name="常规 4 7 2 4" xfId="977"/>
    <cellStyle name="常规 4 7 3" xfId="978"/>
    <cellStyle name="常规 4 7 3 2" xfId="979"/>
    <cellStyle name="常规 4 7 3 3" xfId="980"/>
    <cellStyle name="常规 4 7 3 4" xfId="981"/>
    <cellStyle name="常规 4 7 4" xfId="982"/>
    <cellStyle name="常规 4 7 4 2" xfId="983"/>
    <cellStyle name="常规 4 7 4 3" xfId="984"/>
    <cellStyle name="常规 4 7 4 4" xfId="985"/>
    <cellStyle name="常规 4 7 5" xfId="986"/>
    <cellStyle name="常规 4 7 5 2" xfId="987"/>
    <cellStyle name="常规 4 7 5 3" xfId="988"/>
    <cellStyle name="常规 4 7 5 4" xfId="989"/>
    <cellStyle name="常规 4 7 6" xfId="990"/>
    <cellStyle name="常规 4 7 6 2" xfId="991"/>
    <cellStyle name="常规 4 7 6 3" xfId="992"/>
    <cellStyle name="常规 4 7 6 4" xfId="993"/>
    <cellStyle name="常规 4 7 7" xfId="994"/>
    <cellStyle name="常规 4 7 8" xfId="995"/>
    <cellStyle name="常规 4 7 9" xfId="996"/>
    <cellStyle name="常规 4 8" xfId="997"/>
    <cellStyle name="常规 4 8 2" xfId="998"/>
    <cellStyle name="常规 4 8 2 2" xfId="999"/>
    <cellStyle name="常规 4 8 2 3" xfId="1000"/>
    <cellStyle name="常规 4 8 2 4" xfId="1001"/>
    <cellStyle name="常规 4 8 3" xfId="1002"/>
    <cellStyle name="常规 4 8 3 2" xfId="1003"/>
    <cellStyle name="常规 4 8 3 3" xfId="1004"/>
    <cellStyle name="常规 4 8 3 4" xfId="1005"/>
    <cellStyle name="常规 4 8 4" xfId="1006"/>
    <cellStyle name="常规 4 8 4 2" xfId="1007"/>
    <cellStyle name="常规 4 8 4 3" xfId="1008"/>
    <cellStyle name="常规 4 8 4 4" xfId="1009"/>
    <cellStyle name="常规 4 8 5" xfId="1010"/>
    <cellStyle name="常规 4 8 5 2" xfId="1011"/>
    <cellStyle name="常规 4 8 5 3" xfId="1012"/>
    <cellStyle name="常规 4 8 5 4" xfId="1013"/>
    <cellStyle name="常规 4 8 6" xfId="1014"/>
    <cellStyle name="常规 4 8 6 2" xfId="1015"/>
    <cellStyle name="常规 4 8 6 3" xfId="1016"/>
    <cellStyle name="常规 4 8 6 4" xfId="1017"/>
    <cellStyle name="常规 4 8 7" xfId="1018"/>
    <cellStyle name="常规 4 8 8" xfId="1019"/>
    <cellStyle name="常规 4 8 9" xfId="1020"/>
    <cellStyle name="常规 4 9" xfId="1021"/>
    <cellStyle name="常规 4 9 2" xfId="1022"/>
    <cellStyle name="常规 4 9 2 2" xfId="1023"/>
    <cellStyle name="常规 4 9 2 3" xfId="1024"/>
    <cellStyle name="常规 4 9 2 4" xfId="1025"/>
    <cellStyle name="常规 4 9 3" xfId="1026"/>
    <cellStyle name="常规 4 9 3 2" xfId="1027"/>
    <cellStyle name="常规 4 9 3 3" xfId="1028"/>
    <cellStyle name="常规 4 9 3 4" xfId="1029"/>
    <cellStyle name="常规 4 9 4" xfId="1030"/>
    <cellStyle name="常规 4 9 4 2" xfId="1031"/>
    <cellStyle name="常规 4 9 4 3" xfId="1032"/>
    <cellStyle name="常规 4 9 4 4" xfId="1033"/>
    <cellStyle name="常规 4 9 5" xfId="1034"/>
    <cellStyle name="常规 4 9 5 2" xfId="1035"/>
    <cellStyle name="常规 4 9 5 3" xfId="1036"/>
    <cellStyle name="常规 4 9 5 4" xfId="1037"/>
    <cellStyle name="常规 4 9 6" xfId="1038"/>
    <cellStyle name="常规 4 9 6 2" xfId="1039"/>
    <cellStyle name="常规 4 9 6 3" xfId="1040"/>
    <cellStyle name="常规 4 9 6 4" xfId="1041"/>
    <cellStyle name="常规 4 9 7" xfId="1042"/>
    <cellStyle name="常规 4 9 8" xfId="1043"/>
    <cellStyle name="常规 4 9 9" xfId="1044"/>
    <cellStyle name="常规 5" xfId="1045"/>
    <cellStyle name="常规 5 2 4" xfId="1046"/>
    <cellStyle name="常规 6" xfId="1047"/>
    <cellStyle name="常规 7" xfId="1048"/>
    <cellStyle name="常规 8" xfId="1049"/>
    <cellStyle name="常规 9" xfId="1050"/>
    <cellStyle name="常规 9 2" xfId="1051"/>
    <cellStyle name="常规 9 2 2" xfId="1052"/>
    <cellStyle name="常规 9 2 3" xfId="1053"/>
    <cellStyle name="常规 9 2 4" xfId="1054"/>
    <cellStyle name="常规 9 3" xfId="1055"/>
    <cellStyle name="常规 9 3 2" xfId="1056"/>
    <cellStyle name="常规 9 3 3" xfId="1057"/>
    <cellStyle name="常规 9 3 4" xfId="1058"/>
    <cellStyle name="常规 9 4" xfId="1059"/>
    <cellStyle name="常规 9 4 2" xfId="1060"/>
    <cellStyle name="常规 9 4 3" xfId="1061"/>
    <cellStyle name="常规 9 4 4" xfId="1062"/>
    <cellStyle name="常规 9 5" xfId="1063"/>
    <cellStyle name="常规 9 5 2" xfId="1064"/>
    <cellStyle name="常规 9 5 3" xfId="1065"/>
    <cellStyle name="常规 9 5 4" xfId="1066"/>
    <cellStyle name="常规 9 6" xfId="1067"/>
    <cellStyle name="常规 9 6 2" xfId="1068"/>
    <cellStyle name="常规 9 6 3" xfId="1069"/>
    <cellStyle name="常规 9 6 4" xfId="1070"/>
    <cellStyle name="常规_Sheet1" xfId="1071"/>
    <cellStyle name="超链接 2" xfId="1072"/>
    <cellStyle name="超链接 3" xfId="1073"/>
    <cellStyle name="好 2" xfId="1074"/>
    <cellStyle name="好 2 2" xfId="1075"/>
    <cellStyle name="好 2 2 2" xfId="1076"/>
    <cellStyle name="好 2 2 3" xfId="1077"/>
    <cellStyle name="好 2 3" xfId="1078"/>
    <cellStyle name="好 2 4" xfId="1079"/>
    <cellStyle name="好 3" xfId="1080"/>
    <cellStyle name="好 4" xfId="1081"/>
    <cellStyle name="好 5" xfId="1082"/>
    <cellStyle name="汇总 2" xfId="1083"/>
    <cellStyle name="汇总 2 2" xfId="1084"/>
    <cellStyle name="汇总 2 2 2" xfId="1085"/>
    <cellStyle name="汇总 2 2 3" xfId="1086"/>
    <cellStyle name="汇总 2 3" xfId="1087"/>
    <cellStyle name="汇总 2 4" xfId="1088"/>
    <cellStyle name="汇总 3" xfId="1089"/>
    <cellStyle name="汇总 4" xfId="1090"/>
    <cellStyle name="汇总 5" xfId="1091"/>
    <cellStyle name="计算 2" xfId="1092"/>
    <cellStyle name="计算 2 2" xfId="1093"/>
    <cellStyle name="计算 2 2 2" xfId="1094"/>
    <cellStyle name="计算 2 2 3" xfId="1095"/>
    <cellStyle name="计算 2 3" xfId="1096"/>
    <cellStyle name="计算 2 4" xfId="1097"/>
    <cellStyle name="计算 3" xfId="1098"/>
    <cellStyle name="计算 4" xfId="1099"/>
    <cellStyle name="计算 5" xfId="1100"/>
    <cellStyle name="检查单元格 2" xfId="1101"/>
    <cellStyle name="检查单元格 2 2" xfId="1102"/>
    <cellStyle name="检查单元格 2 2 2" xfId="1103"/>
    <cellStyle name="检查单元格 2 2 3" xfId="1104"/>
    <cellStyle name="检查单元格 2 3" xfId="1105"/>
    <cellStyle name="检查单元格 2 4" xfId="1106"/>
    <cellStyle name="检查单元格 3" xfId="1107"/>
    <cellStyle name="检查单元格 4" xfId="1108"/>
    <cellStyle name="检查单元格 5" xfId="1109"/>
    <cellStyle name="解释性文本 2" xfId="1110"/>
    <cellStyle name="解释性文本 2 2" xfId="1111"/>
    <cellStyle name="解释性文本 2 2 2" xfId="1112"/>
    <cellStyle name="解释性文本 2 2 3" xfId="1113"/>
    <cellStyle name="解释性文本 2 3" xfId="1114"/>
    <cellStyle name="解释性文本 2 4" xfId="1115"/>
    <cellStyle name="解释性文本 3" xfId="1116"/>
    <cellStyle name="解释性文本 4" xfId="1117"/>
    <cellStyle name="解释性文本 5" xfId="1118"/>
    <cellStyle name="警告文本 2" xfId="1119"/>
    <cellStyle name="警告文本 2 2" xfId="1120"/>
    <cellStyle name="警告文本 2 2 2" xfId="1121"/>
    <cellStyle name="警告文本 2 2 3" xfId="1122"/>
    <cellStyle name="警告文本 2 3" xfId="1123"/>
    <cellStyle name="警告文本 2 4" xfId="1124"/>
    <cellStyle name="警告文本 3" xfId="1125"/>
    <cellStyle name="警告文本 4" xfId="1126"/>
    <cellStyle name="警告文本 5" xfId="1127"/>
    <cellStyle name="链接单元格 2" xfId="1128"/>
    <cellStyle name="链接单元格 2 2" xfId="1129"/>
    <cellStyle name="链接单元格 2 2 2" xfId="1130"/>
    <cellStyle name="链接单元格 2 2 3" xfId="1131"/>
    <cellStyle name="链接单元格 2 3" xfId="1132"/>
    <cellStyle name="链接单元格 2 4" xfId="1133"/>
    <cellStyle name="链接单元格 3" xfId="1134"/>
    <cellStyle name="链接单元格 4" xfId="1135"/>
    <cellStyle name="链接单元格 5" xfId="1136"/>
    <cellStyle name="强调文字颜色 1 2" xfId="1137"/>
    <cellStyle name="强调文字颜色 1 2 2" xfId="1138"/>
    <cellStyle name="强调文字颜色 1 2 2 2" xfId="1139"/>
    <cellStyle name="强调文字颜色 1 2 2 3" xfId="1140"/>
    <cellStyle name="强调文字颜色 1 2 3" xfId="1141"/>
    <cellStyle name="强调文字颜色 1 2 4" xfId="1142"/>
    <cellStyle name="强调文字颜色 1 3" xfId="1143"/>
    <cellStyle name="强调文字颜色 1 4" xfId="1144"/>
    <cellStyle name="强调文字颜色 1 5" xfId="1145"/>
    <cellStyle name="强调文字颜色 2 2" xfId="1146"/>
    <cellStyle name="强调文字颜色 2 2 2" xfId="1147"/>
    <cellStyle name="强调文字颜色 2 2 2 2" xfId="1148"/>
    <cellStyle name="强调文字颜色 2 2 2 3" xfId="1149"/>
    <cellStyle name="强调文字颜色 2 2 3" xfId="1150"/>
    <cellStyle name="强调文字颜色 2 2 4" xfId="1151"/>
    <cellStyle name="强调文字颜色 2 3" xfId="1152"/>
    <cellStyle name="强调文字颜色 2 4" xfId="1153"/>
    <cellStyle name="强调文字颜色 2 5" xfId="1154"/>
    <cellStyle name="强调文字颜色 3 2" xfId="1155"/>
    <cellStyle name="强调文字颜色 3 2 2" xfId="1156"/>
    <cellStyle name="强调文字颜色 3 2 2 2" xfId="1157"/>
    <cellStyle name="强调文字颜色 3 2 2 3" xfId="1158"/>
    <cellStyle name="强调文字颜色 3 2 3" xfId="1159"/>
    <cellStyle name="强调文字颜色 3 2 4" xfId="1160"/>
    <cellStyle name="强调文字颜色 3 3" xfId="1161"/>
    <cellStyle name="强调文字颜色 3 4" xfId="1162"/>
    <cellStyle name="强调文字颜色 3 5" xfId="1163"/>
    <cellStyle name="强调文字颜色 4 2" xfId="1164"/>
    <cellStyle name="强调文字颜色 4 2 2" xfId="1165"/>
    <cellStyle name="强调文字颜色 4 2 2 2" xfId="1166"/>
    <cellStyle name="强调文字颜色 4 2 2 3" xfId="1167"/>
    <cellStyle name="强调文字颜色 4 2 3" xfId="1168"/>
    <cellStyle name="强调文字颜色 4 2 4" xfId="1169"/>
    <cellStyle name="强调文字颜色 4 3" xfId="1170"/>
    <cellStyle name="强调文字颜色 4 4" xfId="1171"/>
    <cellStyle name="强调文字颜色 4 5" xfId="1172"/>
    <cellStyle name="强调文字颜色 5 2" xfId="1173"/>
    <cellStyle name="强调文字颜色 5 2 2" xfId="1174"/>
    <cellStyle name="强调文字颜色 5 2 2 2" xfId="1175"/>
    <cellStyle name="强调文字颜色 5 2 2 3" xfId="1176"/>
    <cellStyle name="强调文字颜色 5 2 3" xfId="1177"/>
    <cellStyle name="强调文字颜色 5 2 4" xfId="1178"/>
    <cellStyle name="强调文字颜色 5 3" xfId="1179"/>
    <cellStyle name="强调文字颜色 5 4" xfId="1180"/>
    <cellStyle name="强调文字颜色 5 5" xfId="1181"/>
    <cellStyle name="强调文字颜色 6 2" xfId="1182"/>
    <cellStyle name="强调文字颜色 6 2 2" xfId="1183"/>
    <cellStyle name="强调文字颜色 6 2 2 2" xfId="1184"/>
    <cellStyle name="强调文字颜色 6 2 2 3" xfId="1185"/>
    <cellStyle name="强调文字颜色 6 2 3" xfId="1186"/>
    <cellStyle name="强调文字颜色 6 2 4" xfId="1187"/>
    <cellStyle name="强调文字颜色 6 3" xfId="1188"/>
    <cellStyle name="强调文字颜色 6 4" xfId="1189"/>
    <cellStyle name="强调文字颜色 6 5" xfId="1190"/>
    <cellStyle name="适中 2" xfId="1191"/>
    <cellStyle name="适中 2 2" xfId="1192"/>
    <cellStyle name="适中 2 2 2" xfId="1193"/>
    <cellStyle name="适中 2 2 3" xfId="1194"/>
    <cellStyle name="适中 2 3" xfId="1195"/>
    <cellStyle name="适中 2 4" xfId="1196"/>
    <cellStyle name="适中 3" xfId="1197"/>
    <cellStyle name="适中 4" xfId="1198"/>
    <cellStyle name="适中 5" xfId="1199"/>
    <cellStyle name="输出 2" xfId="1200"/>
    <cellStyle name="输出 2 2" xfId="1201"/>
    <cellStyle name="输出 2 2 2" xfId="1202"/>
    <cellStyle name="输出 2 2 3" xfId="1203"/>
    <cellStyle name="输出 2 3" xfId="1204"/>
    <cellStyle name="输出 2 4" xfId="1205"/>
    <cellStyle name="输出 3" xfId="1206"/>
    <cellStyle name="输出 4" xfId="1207"/>
    <cellStyle name="输出 5" xfId="1208"/>
    <cellStyle name="输入 2" xfId="1209"/>
    <cellStyle name="输入 2 2" xfId="1210"/>
    <cellStyle name="输入 2 2 2" xfId="1211"/>
    <cellStyle name="输入 2 2 3" xfId="1212"/>
    <cellStyle name="输入 2 3" xfId="1213"/>
    <cellStyle name="输入 2 4" xfId="1214"/>
    <cellStyle name="输入 3" xfId="1215"/>
    <cellStyle name="输入 4" xfId="1216"/>
    <cellStyle name="输入 5" xfId="1217"/>
    <cellStyle name="注释 2" xfId="1218"/>
    <cellStyle name="注释 2 10" xfId="1219"/>
    <cellStyle name="注释 2 2" xfId="1220"/>
    <cellStyle name="注释 2 2 2" xfId="1221"/>
    <cellStyle name="注释 2 2 3" xfId="1222"/>
    <cellStyle name="注释 2 2 4" xfId="1223"/>
    <cellStyle name="注释 2 3" xfId="1224"/>
    <cellStyle name="注释 2 3 2" xfId="1225"/>
    <cellStyle name="注释 2 3 3" xfId="1226"/>
    <cellStyle name="注释 2 3 4" xfId="1227"/>
    <cellStyle name="注释 2 4" xfId="1228"/>
    <cellStyle name="注释 2 4 2" xfId="1229"/>
    <cellStyle name="注释 2 4 3" xfId="1230"/>
    <cellStyle name="注释 2 4 4" xfId="1231"/>
    <cellStyle name="注释 2 5" xfId="1232"/>
    <cellStyle name="注释 2 5 2" xfId="1233"/>
    <cellStyle name="注释 2 5 3" xfId="1234"/>
    <cellStyle name="注释 2 5 4" xfId="1235"/>
    <cellStyle name="注释 2 6" xfId="1236"/>
    <cellStyle name="注释 2 6 2" xfId="1237"/>
    <cellStyle name="注释 2 6 3" xfId="1238"/>
    <cellStyle name="注释 2 6 4" xfId="1239"/>
    <cellStyle name="注释 2 7" xfId="1240"/>
    <cellStyle name="注释 2 7 2" xfId="1241"/>
    <cellStyle name="注释 2 7 3" xfId="1242"/>
    <cellStyle name="注释 2 7 4" xfId="1243"/>
    <cellStyle name="注释 2 8" xfId="1244"/>
    <cellStyle name="注释 2 9" xfId="1245"/>
    <cellStyle name="注释 3" xfId="1246"/>
    <cellStyle name="注释 3 10" xfId="1247"/>
    <cellStyle name="注释 3 2" xfId="1248"/>
    <cellStyle name="注释 3 2 2" xfId="1249"/>
    <cellStyle name="注释 3 2 3" xfId="1250"/>
    <cellStyle name="注释 3 2 4" xfId="1251"/>
    <cellStyle name="注释 3 3" xfId="1252"/>
    <cellStyle name="注释 3 3 2" xfId="1253"/>
    <cellStyle name="注释 3 3 3" xfId="1254"/>
    <cellStyle name="注释 3 3 4" xfId="1255"/>
    <cellStyle name="注释 3 4" xfId="1256"/>
    <cellStyle name="注释 3 4 2" xfId="1257"/>
    <cellStyle name="注释 3 4 3" xfId="1258"/>
    <cellStyle name="注释 3 4 4" xfId="1259"/>
    <cellStyle name="注释 3 5" xfId="1260"/>
    <cellStyle name="注释 3 5 2" xfId="1261"/>
    <cellStyle name="注释 3 5 3" xfId="1262"/>
    <cellStyle name="注释 3 5 4" xfId="1263"/>
    <cellStyle name="注释 3 6" xfId="1264"/>
    <cellStyle name="注释 3 6 2" xfId="1265"/>
    <cellStyle name="注释 3 6 3" xfId="1266"/>
    <cellStyle name="注释 3 6 4" xfId="1267"/>
    <cellStyle name="注释 3 7" xfId="1268"/>
    <cellStyle name="注释 3 7 2" xfId="1269"/>
    <cellStyle name="注释 3 7 3" xfId="1270"/>
    <cellStyle name="注释 3 7 4" xfId="1271"/>
    <cellStyle name="注释 3 8" xfId="1272"/>
    <cellStyle name="注释 3 9" xfId="1273"/>
    <cellStyle name="注释 4" xfId="1274"/>
    <cellStyle name="注释 5" xfId="1275"/>
    <cellStyle name="注释 6" xfId="127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5"/>
  <sheetViews>
    <sheetView workbookViewId="0">
      <pane ySplit="6" topLeftCell="A57" activePane="bottomLeft" state="frozen"/>
      <selection pane="bottomLeft" activeCell="F4" sqref="F4:F5"/>
    </sheetView>
  </sheetViews>
  <sheetFormatPr defaultColWidth="9" defaultRowHeight="13.5"/>
  <cols>
    <col min="1" max="1" width="18.75" style="6" customWidth="1"/>
    <col min="2" max="2" width="9" style="6"/>
    <col min="3" max="3" width="26.25" style="6" customWidth="1"/>
    <col min="4" max="4" width="24.625" style="6" customWidth="1"/>
    <col min="5" max="5" width="25.375" style="6" customWidth="1"/>
    <col min="6" max="6" width="25.5" style="6" customWidth="1"/>
    <col min="7" max="8" width="9" style="6" customWidth="1"/>
    <col min="9" max="9" width="9" style="99" customWidth="1"/>
    <col min="10" max="10" width="9" style="6" customWidth="1"/>
    <col min="11" max="11" width="11.625" style="6" customWidth="1"/>
    <col min="12" max="12" width="13.75" style="6" customWidth="1"/>
    <col min="13" max="13" width="11.25" style="6" customWidth="1"/>
    <col min="14" max="14" width="7.75" style="6" customWidth="1"/>
    <col min="15" max="16384" width="9" style="6"/>
  </cols>
  <sheetData>
    <row r="1" spans="1:14" ht="20.25">
      <c r="A1" s="100" t="s">
        <v>0</v>
      </c>
    </row>
    <row r="2" spans="1:14" ht="25.5">
      <c r="A2" s="119" t="s">
        <v>1</v>
      </c>
      <c r="B2" s="119"/>
      <c r="C2" s="119"/>
      <c r="D2" s="119"/>
      <c r="E2" s="119"/>
      <c r="F2" s="119"/>
      <c r="G2" s="119"/>
      <c r="H2" s="119"/>
      <c r="I2" s="119"/>
      <c r="J2" s="119"/>
      <c r="K2" s="119"/>
      <c r="L2" s="119"/>
      <c r="M2" s="119"/>
      <c r="N2" s="119"/>
    </row>
    <row r="3" spans="1:14">
      <c r="A3" s="120" t="s">
        <v>2</v>
      </c>
      <c r="B3" s="120"/>
      <c r="C3" s="120"/>
      <c r="D3" s="120"/>
      <c r="E3" s="120"/>
      <c r="F3" s="120"/>
      <c r="G3" s="120"/>
      <c r="H3" s="120"/>
      <c r="I3" s="120"/>
      <c r="J3" s="120"/>
      <c r="K3" s="120"/>
      <c r="L3" s="120"/>
      <c r="M3" s="120"/>
      <c r="N3" s="120"/>
    </row>
    <row r="4" spans="1:14" ht="26.25" customHeight="1">
      <c r="A4" s="121" t="s">
        <v>3</v>
      </c>
      <c r="B4" s="121"/>
      <c r="C4" s="121" t="s">
        <v>4</v>
      </c>
      <c r="D4" s="121" t="s">
        <v>5</v>
      </c>
      <c r="E4" s="121" t="s">
        <v>6</v>
      </c>
      <c r="F4" s="121" t="s">
        <v>7</v>
      </c>
      <c r="G4" s="121" t="s">
        <v>8</v>
      </c>
      <c r="H4" s="121" t="s">
        <v>9</v>
      </c>
      <c r="I4" s="145" t="s">
        <v>10</v>
      </c>
      <c r="J4" s="121" t="s">
        <v>11</v>
      </c>
      <c r="K4" s="121" t="s">
        <v>12</v>
      </c>
      <c r="L4" s="121"/>
      <c r="M4" s="121" t="s">
        <v>13</v>
      </c>
      <c r="N4" s="146" t="s">
        <v>14</v>
      </c>
    </row>
    <row r="5" spans="1:14" ht="47.25" customHeight="1">
      <c r="A5" s="121"/>
      <c r="B5" s="121"/>
      <c r="C5" s="121"/>
      <c r="D5" s="121"/>
      <c r="E5" s="121"/>
      <c r="F5" s="121"/>
      <c r="G5" s="121"/>
      <c r="H5" s="121"/>
      <c r="I5" s="145"/>
      <c r="J5" s="121"/>
      <c r="K5" s="106" t="s">
        <v>15</v>
      </c>
      <c r="L5" s="106" t="s">
        <v>16</v>
      </c>
      <c r="M5" s="121"/>
      <c r="N5" s="146"/>
    </row>
    <row r="6" spans="1:14" s="99" customFormat="1">
      <c r="A6" s="122" t="s">
        <v>17</v>
      </c>
      <c r="B6" s="123"/>
      <c r="C6" s="123"/>
      <c r="D6" s="123"/>
      <c r="E6" s="123"/>
      <c r="F6" s="123"/>
      <c r="G6" s="101">
        <v>2652</v>
      </c>
      <c r="H6" s="101">
        <v>810</v>
      </c>
      <c r="I6" s="101">
        <v>502</v>
      </c>
      <c r="J6" s="101">
        <v>900</v>
      </c>
      <c r="K6" s="101">
        <v>185</v>
      </c>
      <c r="L6" s="101">
        <v>105</v>
      </c>
      <c r="M6" s="101">
        <v>150</v>
      </c>
      <c r="N6" s="105"/>
    </row>
    <row r="7" spans="1:14" s="99" customFormat="1">
      <c r="A7" s="122" t="s">
        <v>18</v>
      </c>
      <c r="B7" s="123"/>
      <c r="C7" s="123"/>
      <c r="D7" s="123"/>
      <c r="E7" s="123"/>
      <c r="F7" s="123"/>
      <c r="G7" s="101">
        <v>954</v>
      </c>
      <c r="H7" s="101">
        <v>480</v>
      </c>
      <c r="I7" s="101">
        <v>339</v>
      </c>
      <c r="J7" s="101">
        <v>40</v>
      </c>
      <c r="K7" s="101">
        <v>0</v>
      </c>
      <c r="L7" s="101">
        <v>0</v>
      </c>
      <c r="M7" s="101">
        <v>95</v>
      </c>
      <c r="N7" s="105"/>
    </row>
    <row r="8" spans="1:14">
      <c r="A8" s="124" t="s">
        <v>19</v>
      </c>
      <c r="B8" s="125"/>
      <c r="C8" s="125"/>
      <c r="D8" s="125"/>
      <c r="E8" s="125"/>
      <c r="F8" s="125"/>
      <c r="G8" s="102">
        <v>860.25</v>
      </c>
      <c r="H8" s="102">
        <v>480</v>
      </c>
      <c r="I8" s="101">
        <v>274</v>
      </c>
      <c r="J8" s="102">
        <v>40</v>
      </c>
      <c r="K8" s="102">
        <v>0</v>
      </c>
      <c r="L8" s="102">
        <v>0</v>
      </c>
      <c r="M8" s="102">
        <v>66.25</v>
      </c>
      <c r="N8" s="10"/>
    </row>
    <row r="9" spans="1:14">
      <c r="A9" s="126" t="s">
        <v>20</v>
      </c>
      <c r="B9" s="127">
        <v>100001</v>
      </c>
      <c r="C9" s="10" t="s">
        <v>21</v>
      </c>
      <c r="D9" s="104"/>
      <c r="F9" s="10"/>
      <c r="G9" s="10">
        <v>491</v>
      </c>
      <c r="H9" s="10">
        <v>480</v>
      </c>
      <c r="I9" s="105">
        <v>11</v>
      </c>
      <c r="J9" s="10">
        <v>0</v>
      </c>
      <c r="K9" s="10">
        <v>0</v>
      </c>
      <c r="L9" s="10">
        <v>0</v>
      </c>
      <c r="M9" s="10">
        <v>0</v>
      </c>
      <c r="N9" s="10"/>
    </row>
    <row r="10" spans="1:14">
      <c r="A10" s="126"/>
      <c r="B10" s="127"/>
      <c r="C10" s="10" t="s">
        <v>22</v>
      </c>
      <c r="D10" s="10" t="s">
        <v>23</v>
      </c>
      <c r="E10" s="10" t="s">
        <v>24</v>
      </c>
      <c r="F10" s="10" t="s">
        <v>25</v>
      </c>
      <c r="G10" s="10">
        <v>5</v>
      </c>
      <c r="H10" s="10"/>
      <c r="I10" s="105">
        <v>5</v>
      </c>
      <c r="J10" s="10"/>
      <c r="K10" s="10"/>
      <c r="L10" s="10"/>
      <c r="M10" s="10"/>
      <c r="N10" s="10"/>
    </row>
    <row r="11" spans="1:14">
      <c r="A11" s="126"/>
      <c r="B11" s="127"/>
      <c r="C11" s="10" t="s">
        <v>26</v>
      </c>
      <c r="D11" s="10" t="s">
        <v>23</v>
      </c>
      <c r="E11" s="10" t="s">
        <v>24</v>
      </c>
      <c r="F11" s="10" t="s">
        <v>27</v>
      </c>
      <c r="G11" s="10">
        <v>360</v>
      </c>
      <c r="H11" s="10">
        <v>360</v>
      </c>
      <c r="I11" s="105"/>
      <c r="J11" s="10"/>
      <c r="K11" s="10"/>
      <c r="L11" s="10"/>
      <c r="M11" s="10"/>
      <c r="N11" s="10"/>
    </row>
    <row r="12" spans="1:14" s="99" customFormat="1">
      <c r="A12" s="126"/>
      <c r="B12" s="127"/>
      <c r="C12" s="105" t="s">
        <v>28</v>
      </c>
      <c r="D12" s="10" t="s">
        <v>23</v>
      </c>
      <c r="E12" s="10" t="s">
        <v>24</v>
      </c>
      <c r="F12" s="10" t="s">
        <v>27</v>
      </c>
      <c r="G12" s="105">
        <v>6</v>
      </c>
      <c r="H12" s="105"/>
      <c r="I12" s="105">
        <v>6</v>
      </c>
      <c r="J12" s="105"/>
      <c r="K12" s="105"/>
      <c r="L12" s="105"/>
      <c r="M12" s="105"/>
      <c r="N12" s="105"/>
    </row>
    <row r="13" spans="1:14">
      <c r="A13" s="126"/>
      <c r="B13" s="127"/>
      <c r="C13" s="10" t="s">
        <v>29</v>
      </c>
      <c r="D13" s="10" t="s">
        <v>23</v>
      </c>
      <c r="E13" s="10" t="s">
        <v>24</v>
      </c>
      <c r="F13" s="10" t="s">
        <v>27</v>
      </c>
      <c r="G13" s="10">
        <v>120</v>
      </c>
      <c r="H13" s="10">
        <v>120</v>
      </c>
      <c r="I13" s="105"/>
      <c r="J13" s="10"/>
      <c r="K13" s="10"/>
      <c r="L13" s="10"/>
      <c r="M13" s="10"/>
      <c r="N13" s="10"/>
    </row>
    <row r="14" spans="1:14">
      <c r="A14" s="126"/>
      <c r="B14" s="10">
        <v>100002</v>
      </c>
      <c r="C14" s="10" t="s">
        <v>30</v>
      </c>
      <c r="D14" s="10" t="s">
        <v>31</v>
      </c>
      <c r="E14" s="10" t="s">
        <v>24</v>
      </c>
      <c r="F14" s="10" t="s">
        <v>27</v>
      </c>
      <c r="G14" s="10">
        <v>4.5</v>
      </c>
      <c r="H14" s="10"/>
      <c r="I14" s="105">
        <v>4.5</v>
      </c>
      <c r="J14" s="10"/>
      <c r="K14" s="10"/>
      <c r="L14" s="10"/>
      <c r="M14" s="10"/>
      <c r="N14" s="10"/>
    </row>
    <row r="15" spans="1:14">
      <c r="A15" s="126"/>
      <c r="B15" s="10" t="s">
        <v>32</v>
      </c>
      <c r="C15" s="10" t="s">
        <v>33</v>
      </c>
      <c r="D15" s="10" t="s">
        <v>23</v>
      </c>
      <c r="E15" s="10" t="s">
        <v>24</v>
      </c>
      <c r="F15" s="10" t="s">
        <v>25</v>
      </c>
      <c r="G15" s="10">
        <v>9.5</v>
      </c>
      <c r="H15" s="10"/>
      <c r="I15" s="105">
        <v>7</v>
      </c>
      <c r="J15" s="10"/>
      <c r="K15" s="10"/>
      <c r="L15" s="10"/>
      <c r="M15" s="10">
        <v>2.5</v>
      </c>
      <c r="N15" s="10"/>
    </row>
    <row r="16" spans="1:14" s="99" customFormat="1">
      <c r="A16" s="126"/>
      <c r="B16" s="138">
        <v>100004</v>
      </c>
      <c r="C16" s="105" t="s">
        <v>34</v>
      </c>
      <c r="D16" s="105" t="s">
        <v>23</v>
      </c>
      <c r="E16" s="105" t="s">
        <v>24</v>
      </c>
      <c r="F16" s="105" t="s">
        <v>25</v>
      </c>
      <c r="G16" s="105">
        <v>4</v>
      </c>
      <c r="H16" s="105"/>
      <c r="I16" s="105">
        <v>4</v>
      </c>
      <c r="J16" s="105"/>
      <c r="K16" s="105"/>
      <c r="L16" s="105"/>
      <c r="M16" s="105"/>
      <c r="N16" s="105"/>
    </row>
    <row r="17" spans="1:14" s="99" customFormat="1">
      <c r="A17" s="126"/>
      <c r="B17" s="138"/>
      <c r="C17" s="105" t="s">
        <v>35</v>
      </c>
      <c r="D17" s="105" t="s">
        <v>23</v>
      </c>
      <c r="E17" s="105" t="s">
        <v>24</v>
      </c>
      <c r="F17" s="105" t="s">
        <v>25</v>
      </c>
      <c r="G17" s="105">
        <v>20</v>
      </c>
      <c r="H17" s="105"/>
      <c r="I17" s="105"/>
      <c r="J17" s="105">
        <v>20</v>
      </c>
      <c r="K17" s="105"/>
      <c r="L17" s="105"/>
      <c r="M17" s="105"/>
      <c r="N17" s="105"/>
    </row>
    <row r="18" spans="1:14">
      <c r="A18" s="126"/>
      <c r="B18" s="10" t="s">
        <v>36</v>
      </c>
      <c r="C18" s="10" t="s">
        <v>37</v>
      </c>
      <c r="D18" s="10" t="s">
        <v>23</v>
      </c>
      <c r="E18" s="10" t="s">
        <v>24</v>
      </c>
      <c r="F18" s="10" t="s">
        <v>25</v>
      </c>
      <c r="G18" s="10">
        <v>19.5</v>
      </c>
      <c r="H18" s="10"/>
      <c r="I18" s="105">
        <v>17</v>
      </c>
      <c r="J18" s="10"/>
      <c r="K18" s="10"/>
      <c r="L18" s="10"/>
      <c r="M18" s="10">
        <v>2.5</v>
      </c>
      <c r="N18" s="10"/>
    </row>
    <row r="19" spans="1:14">
      <c r="A19" s="126"/>
      <c r="B19" s="10">
        <v>100006</v>
      </c>
      <c r="C19" s="10" t="s">
        <v>38</v>
      </c>
      <c r="D19" s="10" t="s">
        <v>23</v>
      </c>
      <c r="E19" s="10" t="s">
        <v>24</v>
      </c>
      <c r="F19" s="10" t="s">
        <v>25</v>
      </c>
      <c r="G19" s="10">
        <v>10.5</v>
      </c>
      <c r="H19" s="10"/>
      <c r="I19" s="105">
        <v>8</v>
      </c>
      <c r="J19" s="10"/>
      <c r="K19" s="10"/>
      <c r="L19" s="10"/>
      <c r="M19" s="10">
        <v>2.5</v>
      </c>
      <c r="N19" s="10"/>
    </row>
    <row r="20" spans="1:14">
      <c r="A20" s="126"/>
      <c r="B20" s="10">
        <v>100007</v>
      </c>
      <c r="C20" s="10" t="s">
        <v>39</v>
      </c>
      <c r="D20" s="10" t="s">
        <v>23</v>
      </c>
      <c r="E20" s="10" t="s">
        <v>24</v>
      </c>
      <c r="F20" s="10" t="s">
        <v>25</v>
      </c>
      <c r="G20" s="10">
        <v>9</v>
      </c>
      <c r="H20" s="10"/>
      <c r="I20" s="105">
        <v>9</v>
      </c>
      <c r="J20" s="10"/>
      <c r="K20" s="10"/>
      <c r="L20" s="10"/>
      <c r="M20" s="10"/>
      <c r="N20" s="10"/>
    </row>
    <row r="21" spans="1:14">
      <c r="A21" s="126"/>
      <c r="B21" s="10">
        <v>100008</v>
      </c>
      <c r="C21" s="10" t="s">
        <v>40</v>
      </c>
      <c r="D21" s="10" t="s">
        <v>23</v>
      </c>
      <c r="E21" s="10" t="s">
        <v>24</v>
      </c>
      <c r="F21" s="10" t="s">
        <v>25</v>
      </c>
      <c r="G21" s="10">
        <v>4.5</v>
      </c>
      <c r="H21" s="10"/>
      <c r="I21" s="105">
        <v>2</v>
      </c>
      <c r="J21" s="10"/>
      <c r="K21" s="10"/>
      <c r="L21" s="10"/>
      <c r="M21" s="10">
        <v>2.5</v>
      </c>
      <c r="N21" s="10"/>
    </row>
    <row r="22" spans="1:14">
      <c r="A22" s="126"/>
      <c r="B22" s="10">
        <v>100009</v>
      </c>
      <c r="C22" s="10" t="s">
        <v>41</v>
      </c>
      <c r="D22" s="10" t="s">
        <v>23</v>
      </c>
      <c r="E22" s="10" t="s">
        <v>24</v>
      </c>
      <c r="F22" s="10" t="s">
        <v>25</v>
      </c>
      <c r="G22" s="10">
        <v>7.5</v>
      </c>
      <c r="H22" s="10"/>
      <c r="I22" s="105">
        <v>5</v>
      </c>
      <c r="J22" s="10"/>
      <c r="K22" s="10"/>
      <c r="L22" s="10"/>
      <c r="M22" s="10">
        <v>2.5</v>
      </c>
      <c r="N22" s="10"/>
    </row>
    <row r="23" spans="1:14">
      <c r="A23" s="126"/>
      <c r="B23" s="10">
        <v>100010</v>
      </c>
      <c r="C23" s="10" t="s">
        <v>42</v>
      </c>
      <c r="D23" s="10" t="s">
        <v>23</v>
      </c>
      <c r="E23" s="10" t="s">
        <v>24</v>
      </c>
      <c r="F23" s="10" t="s">
        <v>25</v>
      </c>
      <c r="G23" s="10">
        <v>27.25</v>
      </c>
      <c r="H23" s="10"/>
      <c r="I23" s="105">
        <v>21</v>
      </c>
      <c r="J23" s="10"/>
      <c r="K23" s="10"/>
      <c r="L23" s="10"/>
      <c r="M23" s="10">
        <v>6.25</v>
      </c>
      <c r="N23" s="10"/>
    </row>
    <row r="24" spans="1:14">
      <c r="A24" s="126"/>
      <c r="B24" s="10">
        <v>100011</v>
      </c>
      <c r="C24" s="10" t="s">
        <v>43</v>
      </c>
      <c r="D24" s="10" t="s">
        <v>23</v>
      </c>
      <c r="E24" s="10" t="s">
        <v>24</v>
      </c>
      <c r="F24" s="10" t="s">
        <v>25</v>
      </c>
      <c r="G24" s="10">
        <v>9.25</v>
      </c>
      <c r="H24" s="10"/>
      <c r="I24" s="105">
        <v>3</v>
      </c>
      <c r="J24" s="10"/>
      <c r="K24" s="10"/>
      <c r="L24" s="10"/>
      <c r="M24" s="10">
        <v>6.25</v>
      </c>
      <c r="N24" s="10"/>
    </row>
    <row r="25" spans="1:14">
      <c r="A25" s="126"/>
      <c r="B25" s="10">
        <v>100012</v>
      </c>
      <c r="C25" s="10" t="s">
        <v>44</v>
      </c>
      <c r="D25" s="10" t="s">
        <v>23</v>
      </c>
      <c r="E25" s="10" t="s">
        <v>24</v>
      </c>
      <c r="F25" s="10" t="s">
        <v>25</v>
      </c>
      <c r="G25" s="10">
        <v>8.5</v>
      </c>
      <c r="H25" s="10"/>
      <c r="I25" s="105">
        <v>6</v>
      </c>
      <c r="J25" s="10"/>
      <c r="K25" s="10"/>
      <c r="L25" s="10"/>
      <c r="M25" s="10">
        <v>2.5</v>
      </c>
      <c r="N25" s="10"/>
    </row>
    <row r="26" spans="1:14">
      <c r="A26" s="126"/>
      <c r="B26" s="10">
        <v>100013</v>
      </c>
      <c r="C26" s="10" t="s">
        <v>45</v>
      </c>
      <c r="D26" s="10" t="s">
        <v>23</v>
      </c>
      <c r="E26" s="10" t="s">
        <v>24</v>
      </c>
      <c r="F26" s="10" t="s">
        <v>25</v>
      </c>
      <c r="G26" s="10">
        <v>3</v>
      </c>
      <c r="H26" s="10"/>
      <c r="I26" s="105">
        <v>3</v>
      </c>
      <c r="J26" s="10"/>
      <c r="K26" s="10"/>
      <c r="L26" s="10"/>
      <c r="M26" s="10"/>
      <c r="N26" s="10"/>
    </row>
    <row r="27" spans="1:14">
      <c r="A27" s="126"/>
      <c r="B27" s="10">
        <v>100014</v>
      </c>
      <c r="C27" s="10" t="s">
        <v>46</v>
      </c>
      <c r="D27" s="10" t="s">
        <v>23</v>
      </c>
      <c r="E27" s="10" t="s">
        <v>24</v>
      </c>
      <c r="F27" s="10" t="s">
        <v>25</v>
      </c>
      <c r="G27" s="10">
        <v>5.5</v>
      </c>
      <c r="H27" s="10"/>
      <c r="I27" s="105">
        <v>3</v>
      </c>
      <c r="J27" s="10"/>
      <c r="K27" s="10"/>
      <c r="L27" s="10"/>
      <c r="M27" s="10">
        <v>2.5</v>
      </c>
      <c r="N27" s="10"/>
    </row>
    <row r="28" spans="1:14">
      <c r="A28" s="126"/>
      <c r="B28" s="10">
        <v>100015</v>
      </c>
      <c r="C28" s="10" t="s">
        <v>47</v>
      </c>
      <c r="D28" s="10" t="s">
        <v>23</v>
      </c>
      <c r="E28" s="10" t="s">
        <v>24</v>
      </c>
      <c r="F28" s="10" t="s">
        <v>25</v>
      </c>
      <c r="G28" s="10">
        <v>9.5</v>
      </c>
      <c r="H28" s="10"/>
      <c r="I28" s="105">
        <v>7</v>
      </c>
      <c r="J28" s="10"/>
      <c r="K28" s="10"/>
      <c r="L28" s="10"/>
      <c r="M28" s="10">
        <v>2.5</v>
      </c>
      <c r="N28" s="10"/>
    </row>
    <row r="29" spans="1:14">
      <c r="A29" s="126"/>
      <c r="B29" s="10">
        <v>100016</v>
      </c>
      <c r="C29" s="10" t="s">
        <v>48</v>
      </c>
      <c r="D29" s="10" t="s">
        <v>23</v>
      </c>
      <c r="E29" s="10" t="s">
        <v>24</v>
      </c>
      <c r="F29" s="10" t="s">
        <v>25</v>
      </c>
      <c r="G29" s="10">
        <v>5</v>
      </c>
      <c r="H29" s="10"/>
      <c r="I29" s="105">
        <v>5</v>
      </c>
      <c r="J29" s="10"/>
      <c r="K29" s="10"/>
      <c r="L29" s="10"/>
      <c r="M29" s="10"/>
      <c r="N29" s="10"/>
    </row>
    <row r="30" spans="1:14">
      <c r="A30" s="126"/>
      <c r="B30" s="10">
        <v>100017</v>
      </c>
      <c r="C30" s="10" t="s">
        <v>49</v>
      </c>
      <c r="D30" s="10" t="s">
        <v>23</v>
      </c>
      <c r="E30" s="10" t="s">
        <v>24</v>
      </c>
      <c r="F30" s="10" t="s">
        <v>25</v>
      </c>
      <c r="G30" s="10">
        <v>7</v>
      </c>
      <c r="H30" s="10"/>
      <c r="I30" s="105">
        <v>7</v>
      </c>
      <c r="J30" s="10"/>
      <c r="K30" s="10"/>
      <c r="L30" s="10"/>
      <c r="M30" s="10"/>
      <c r="N30" s="10"/>
    </row>
    <row r="31" spans="1:14">
      <c r="A31" s="126"/>
      <c r="B31" s="10">
        <v>100018</v>
      </c>
      <c r="C31" s="10" t="s">
        <v>50</v>
      </c>
      <c r="D31" s="10" t="s">
        <v>23</v>
      </c>
      <c r="E31" s="10" t="s">
        <v>24</v>
      </c>
      <c r="F31" s="10" t="s">
        <v>25</v>
      </c>
      <c r="G31" s="10">
        <v>3.5</v>
      </c>
      <c r="H31" s="10"/>
      <c r="I31" s="105">
        <v>1</v>
      </c>
      <c r="J31" s="10"/>
      <c r="K31" s="10"/>
      <c r="L31" s="10"/>
      <c r="M31" s="10">
        <v>2.5</v>
      </c>
      <c r="N31" s="10"/>
    </row>
    <row r="32" spans="1:14">
      <c r="A32" s="126"/>
      <c r="B32" s="10">
        <v>100019</v>
      </c>
      <c r="C32" s="10" t="s">
        <v>51</v>
      </c>
      <c r="D32" s="10" t="s">
        <v>23</v>
      </c>
      <c r="E32" s="10" t="s">
        <v>24</v>
      </c>
      <c r="F32" s="10" t="s">
        <v>25</v>
      </c>
      <c r="G32" s="10">
        <v>4.5</v>
      </c>
      <c r="H32" s="10"/>
      <c r="I32" s="105">
        <v>2</v>
      </c>
      <c r="J32" s="10"/>
      <c r="K32" s="10"/>
      <c r="L32" s="10"/>
      <c r="M32" s="10">
        <v>2.5</v>
      </c>
      <c r="N32" s="10"/>
    </row>
    <row r="33" spans="1:14">
      <c r="A33" s="126"/>
      <c r="B33" s="10" t="s">
        <v>52</v>
      </c>
      <c r="C33" s="10" t="s">
        <v>53</v>
      </c>
      <c r="D33" s="10" t="s">
        <v>23</v>
      </c>
      <c r="E33" s="10" t="s">
        <v>24</v>
      </c>
      <c r="F33" s="10" t="s">
        <v>25</v>
      </c>
      <c r="G33" s="10">
        <v>16.5</v>
      </c>
      <c r="H33" s="10"/>
      <c r="I33" s="105">
        <v>14</v>
      </c>
      <c r="J33" s="10"/>
      <c r="K33" s="10"/>
      <c r="L33" s="10"/>
      <c r="M33" s="10">
        <v>2.5</v>
      </c>
      <c r="N33" s="10"/>
    </row>
    <row r="34" spans="1:14">
      <c r="A34" s="126"/>
      <c r="B34" s="10" t="s">
        <v>54</v>
      </c>
      <c r="C34" s="10" t="s">
        <v>55</v>
      </c>
      <c r="D34" s="10" t="s">
        <v>23</v>
      </c>
      <c r="E34" s="10" t="s">
        <v>24</v>
      </c>
      <c r="F34" s="10" t="s">
        <v>25</v>
      </c>
      <c r="G34" s="10">
        <v>5.5</v>
      </c>
      <c r="H34" s="10"/>
      <c r="I34" s="105">
        <v>3</v>
      </c>
      <c r="J34" s="10"/>
      <c r="K34" s="10"/>
      <c r="L34" s="10"/>
      <c r="M34" s="10">
        <v>2.5</v>
      </c>
      <c r="N34" s="10"/>
    </row>
    <row r="35" spans="1:14">
      <c r="A35" s="126"/>
      <c r="B35" s="10" t="s">
        <v>56</v>
      </c>
      <c r="C35" s="10" t="s">
        <v>57</v>
      </c>
      <c r="D35" s="10" t="s">
        <v>23</v>
      </c>
      <c r="E35" s="10" t="s">
        <v>24</v>
      </c>
      <c r="F35" s="10" t="s">
        <v>25</v>
      </c>
      <c r="G35" s="10">
        <v>11</v>
      </c>
      <c r="H35" s="10"/>
      <c r="I35" s="105">
        <v>11</v>
      </c>
      <c r="J35" s="10"/>
      <c r="K35" s="10"/>
      <c r="L35" s="10"/>
      <c r="M35" s="10"/>
      <c r="N35" s="10"/>
    </row>
    <row r="36" spans="1:14">
      <c r="A36" s="126"/>
      <c r="B36" s="10" t="s">
        <v>58</v>
      </c>
      <c r="C36" s="10" t="s">
        <v>59</v>
      </c>
      <c r="D36" s="10" t="s">
        <v>23</v>
      </c>
      <c r="E36" s="10" t="s">
        <v>24</v>
      </c>
      <c r="F36" s="10" t="s">
        <v>25</v>
      </c>
      <c r="G36" s="10">
        <v>8</v>
      </c>
      <c r="H36" s="10"/>
      <c r="I36" s="105">
        <v>8</v>
      </c>
      <c r="J36" s="10"/>
      <c r="K36" s="10"/>
      <c r="L36" s="10"/>
      <c r="M36" s="10"/>
      <c r="N36" s="10"/>
    </row>
    <row r="37" spans="1:14">
      <c r="A37" s="126"/>
      <c r="B37" s="10" t="s">
        <v>60</v>
      </c>
      <c r="C37" s="10" t="s">
        <v>61</v>
      </c>
      <c r="D37" s="10" t="s">
        <v>23</v>
      </c>
      <c r="E37" s="10" t="s">
        <v>24</v>
      </c>
      <c r="F37" s="10" t="s">
        <v>25</v>
      </c>
      <c r="G37" s="10">
        <v>9</v>
      </c>
      <c r="H37" s="10"/>
      <c r="I37" s="105">
        <v>9</v>
      </c>
      <c r="J37" s="10"/>
      <c r="K37" s="10"/>
      <c r="L37" s="10"/>
      <c r="M37" s="10"/>
      <c r="N37" s="10"/>
    </row>
    <row r="38" spans="1:14">
      <c r="A38" s="126"/>
      <c r="B38" s="10" t="s">
        <v>62</v>
      </c>
      <c r="C38" s="10" t="s">
        <v>63</v>
      </c>
      <c r="D38" s="10" t="s">
        <v>23</v>
      </c>
      <c r="E38" s="10" t="s">
        <v>24</v>
      </c>
      <c r="F38" s="10" t="s">
        <v>25</v>
      </c>
      <c r="G38" s="10">
        <v>1</v>
      </c>
      <c r="H38" s="10"/>
      <c r="I38" s="105">
        <v>1</v>
      </c>
      <c r="J38" s="10"/>
      <c r="K38" s="10"/>
      <c r="L38" s="10"/>
      <c r="M38" s="10"/>
      <c r="N38" s="10"/>
    </row>
    <row r="39" spans="1:14">
      <c r="A39" s="126"/>
      <c r="B39" s="10" t="s">
        <v>64</v>
      </c>
      <c r="C39" s="10" t="s">
        <v>65</v>
      </c>
      <c r="D39" s="10" t="s">
        <v>23</v>
      </c>
      <c r="E39" s="10" t="s">
        <v>24</v>
      </c>
      <c r="F39" s="10" t="s">
        <v>25</v>
      </c>
      <c r="G39" s="10">
        <v>4</v>
      </c>
      <c r="H39" s="10"/>
      <c r="I39" s="105">
        <v>4</v>
      </c>
      <c r="J39" s="10"/>
      <c r="K39" s="10"/>
      <c r="L39" s="10"/>
      <c r="M39" s="10"/>
      <c r="N39" s="10"/>
    </row>
    <row r="40" spans="1:14">
      <c r="A40" s="126"/>
      <c r="B40" s="10" t="s">
        <v>66</v>
      </c>
      <c r="C40" s="10" t="s">
        <v>67</v>
      </c>
      <c r="D40" s="10" t="s">
        <v>23</v>
      </c>
      <c r="E40" s="10" t="s">
        <v>24</v>
      </c>
      <c r="F40" s="10" t="s">
        <v>25</v>
      </c>
      <c r="G40" s="10">
        <v>10</v>
      </c>
      <c r="H40" s="10"/>
      <c r="I40" s="105">
        <v>10</v>
      </c>
      <c r="J40" s="10"/>
      <c r="K40" s="10"/>
      <c r="L40" s="10"/>
      <c r="M40" s="10"/>
      <c r="N40" s="10"/>
    </row>
    <row r="41" spans="1:14">
      <c r="A41" s="126"/>
      <c r="B41" s="10" t="s">
        <v>68</v>
      </c>
      <c r="C41" s="10" t="s">
        <v>69</v>
      </c>
      <c r="D41" s="10" t="s">
        <v>23</v>
      </c>
      <c r="E41" s="10" t="s">
        <v>24</v>
      </c>
      <c r="F41" s="10" t="s">
        <v>70</v>
      </c>
      <c r="G41" s="10">
        <v>5</v>
      </c>
      <c r="H41" s="10"/>
      <c r="I41" s="105">
        <v>5</v>
      </c>
      <c r="J41" s="10"/>
      <c r="K41" s="10"/>
      <c r="L41" s="10"/>
      <c r="M41" s="10"/>
      <c r="N41" s="10"/>
    </row>
    <row r="42" spans="1:14">
      <c r="A42" s="126"/>
      <c r="B42" s="10" t="s">
        <v>71</v>
      </c>
      <c r="C42" s="10" t="s">
        <v>72</v>
      </c>
      <c r="D42" s="10" t="s">
        <v>23</v>
      </c>
      <c r="E42" s="10" t="s">
        <v>24</v>
      </c>
      <c r="F42" s="10" t="s">
        <v>70</v>
      </c>
      <c r="G42" s="10">
        <v>5.5</v>
      </c>
      <c r="H42" s="10"/>
      <c r="I42" s="105">
        <v>3</v>
      </c>
      <c r="J42" s="10"/>
      <c r="K42" s="10"/>
      <c r="L42" s="10"/>
      <c r="M42" s="10">
        <v>2.5</v>
      </c>
      <c r="N42" s="10"/>
    </row>
    <row r="43" spans="1:14">
      <c r="A43" s="126"/>
      <c r="B43" s="10" t="s">
        <v>73</v>
      </c>
      <c r="C43" s="10" t="s">
        <v>74</v>
      </c>
      <c r="D43" s="10" t="s">
        <v>23</v>
      </c>
      <c r="E43" s="10" t="s">
        <v>24</v>
      </c>
      <c r="F43" s="10" t="s">
        <v>70</v>
      </c>
      <c r="G43" s="10">
        <v>5</v>
      </c>
      <c r="H43" s="10"/>
      <c r="I43" s="105">
        <v>5</v>
      </c>
      <c r="J43" s="10"/>
      <c r="K43" s="10"/>
      <c r="L43" s="10"/>
      <c r="M43" s="10"/>
      <c r="N43" s="10"/>
    </row>
    <row r="44" spans="1:14">
      <c r="A44" s="126"/>
      <c r="B44" s="10" t="s">
        <v>75</v>
      </c>
      <c r="C44" s="10" t="s">
        <v>76</v>
      </c>
      <c r="D44" s="10" t="s">
        <v>23</v>
      </c>
      <c r="E44" s="10" t="s">
        <v>24</v>
      </c>
      <c r="F44" s="10" t="s">
        <v>70</v>
      </c>
      <c r="G44" s="10">
        <v>3.5</v>
      </c>
      <c r="H44" s="10"/>
      <c r="I44" s="105">
        <v>1</v>
      </c>
      <c r="J44" s="10"/>
      <c r="K44" s="10"/>
      <c r="L44" s="10"/>
      <c r="M44" s="10">
        <v>2.5</v>
      </c>
      <c r="N44" s="10"/>
    </row>
    <row r="45" spans="1:14">
      <c r="A45" s="126"/>
      <c r="B45" s="10" t="s">
        <v>77</v>
      </c>
      <c r="C45" s="10" t="s">
        <v>78</v>
      </c>
      <c r="D45" s="10" t="s">
        <v>23</v>
      </c>
      <c r="E45" s="10" t="s">
        <v>24</v>
      </c>
      <c r="F45" s="10" t="s">
        <v>70</v>
      </c>
      <c r="G45" s="10">
        <v>12.25</v>
      </c>
      <c r="H45" s="10"/>
      <c r="I45" s="105">
        <v>6</v>
      </c>
      <c r="J45" s="10"/>
      <c r="K45" s="10"/>
      <c r="L45" s="10"/>
      <c r="M45" s="10">
        <v>6.25</v>
      </c>
      <c r="N45" s="10"/>
    </row>
    <row r="46" spans="1:14" ht="27">
      <c r="A46" s="126"/>
      <c r="B46" s="10">
        <v>100034</v>
      </c>
      <c r="C46" s="10" t="s">
        <v>79</v>
      </c>
      <c r="D46" s="10" t="s">
        <v>23</v>
      </c>
      <c r="E46" s="10" t="s">
        <v>24</v>
      </c>
      <c r="F46" s="10" t="s">
        <v>70</v>
      </c>
      <c r="G46" s="10">
        <v>6.5</v>
      </c>
      <c r="H46" s="10"/>
      <c r="I46" s="105">
        <v>4</v>
      </c>
      <c r="J46" s="10"/>
      <c r="K46" s="10"/>
      <c r="L46" s="10"/>
      <c r="M46" s="10">
        <v>2.5</v>
      </c>
      <c r="N46" s="10"/>
    </row>
    <row r="47" spans="1:14">
      <c r="A47" s="126"/>
      <c r="B47" s="10" t="s">
        <v>80</v>
      </c>
      <c r="C47" s="10" t="s">
        <v>81</v>
      </c>
      <c r="D47" s="10" t="s">
        <v>23</v>
      </c>
      <c r="E47" s="10" t="s">
        <v>24</v>
      </c>
      <c r="F47" s="10" t="s">
        <v>82</v>
      </c>
      <c r="G47" s="10">
        <v>1</v>
      </c>
      <c r="H47" s="10"/>
      <c r="I47" s="105">
        <v>1</v>
      </c>
      <c r="J47" s="10"/>
      <c r="K47" s="10"/>
      <c r="L47" s="10"/>
      <c r="M47" s="10"/>
      <c r="N47" s="10"/>
    </row>
    <row r="48" spans="1:14">
      <c r="A48" s="126"/>
      <c r="B48" s="10" t="s">
        <v>83</v>
      </c>
      <c r="C48" s="10" t="s">
        <v>84</v>
      </c>
      <c r="D48" s="10" t="s">
        <v>23</v>
      </c>
      <c r="E48" s="10" t="s">
        <v>24</v>
      </c>
      <c r="F48" s="10" t="s">
        <v>82</v>
      </c>
      <c r="G48" s="10">
        <v>7</v>
      </c>
      <c r="H48" s="10"/>
      <c r="I48" s="105">
        <v>7</v>
      </c>
      <c r="J48" s="10"/>
      <c r="K48" s="10"/>
      <c r="L48" s="10"/>
      <c r="M48" s="10"/>
      <c r="N48" s="10"/>
    </row>
    <row r="49" spans="1:14">
      <c r="A49" s="126"/>
      <c r="B49" s="10" t="s">
        <v>85</v>
      </c>
      <c r="C49" s="10" t="s">
        <v>86</v>
      </c>
      <c r="D49" s="10" t="s">
        <v>23</v>
      </c>
      <c r="E49" s="10" t="s">
        <v>24</v>
      </c>
      <c r="F49" s="10" t="s">
        <v>27</v>
      </c>
      <c r="G49" s="10">
        <v>1</v>
      </c>
      <c r="H49" s="10"/>
      <c r="I49" s="105">
        <v>1</v>
      </c>
      <c r="J49" s="10"/>
      <c r="K49" s="10"/>
      <c r="L49" s="10"/>
      <c r="M49" s="10"/>
      <c r="N49" s="10"/>
    </row>
    <row r="50" spans="1:14">
      <c r="A50" s="126"/>
      <c r="B50" s="10" t="s">
        <v>87</v>
      </c>
      <c r="C50" s="10" t="s">
        <v>88</v>
      </c>
      <c r="D50" s="10" t="s">
        <v>23</v>
      </c>
      <c r="E50" s="10" t="s">
        <v>24</v>
      </c>
      <c r="F50" s="10" t="s">
        <v>27</v>
      </c>
      <c r="G50" s="10">
        <v>20</v>
      </c>
      <c r="H50" s="10"/>
      <c r="I50" s="105"/>
      <c r="J50" s="10">
        <v>20</v>
      </c>
      <c r="K50" s="10"/>
      <c r="L50" s="10"/>
      <c r="M50" s="10"/>
      <c r="N50" s="10"/>
    </row>
    <row r="51" spans="1:14">
      <c r="A51" s="126"/>
      <c r="B51" s="10" t="s">
        <v>89</v>
      </c>
      <c r="C51" s="10" t="s">
        <v>90</v>
      </c>
      <c r="D51" s="10" t="s">
        <v>23</v>
      </c>
      <c r="E51" s="10" t="s">
        <v>24</v>
      </c>
      <c r="F51" s="10" t="s">
        <v>27</v>
      </c>
      <c r="G51" s="10">
        <v>10.5</v>
      </c>
      <c r="H51" s="10"/>
      <c r="I51" s="105">
        <v>10.5</v>
      </c>
      <c r="J51" s="10"/>
      <c r="K51" s="10"/>
      <c r="L51" s="10"/>
      <c r="M51" s="10"/>
      <c r="N51" s="10"/>
    </row>
    <row r="52" spans="1:14">
      <c r="A52" s="126"/>
      <c r="B52" s="10" t="s">
        <v>91</v>
      </c>
      <c r="C52" s="10" t="s">
        <v>92</v>
      </c>
      <c r="D52" s="10" t="s">
        <v>23</v>
      </c>
      <c r="E52" s="10" t="s">
        <v>24</v>
      </c>
      <c r="F52" s="10" t="s">
        <v>25</v>
      </c>
      <c r="G52" s="10">
        <v>13</v>
      </c>
      <c r="H52" s="10"/>
      <c r="I52" s="105">
        <v>13</v>
      </c>
      <c r="J52" s="10"/>
      <c r="K52" s="10"/>
      <c r="L52" s="10"/>
      <c r="M52" s="10"/>
      <c r="N52" s="10"/>
    </row>
    <row r="53" spans="1:14">
      <c r="A53" s="126"/>
      <c r="B53" s="10" t="s">
        <v>93</v>
      </c>
      <c r="C53" s="10" t="s">
        <v>94</v>
      </c>
      <c r="D53" s="10" t="s">
        <v>23</v>
      </c>
      <c r="E53" s="10" t="s">
        <v>24</v>
      </c>
      <c r="F53" s="10" t="s">
        <v>25</v>
      </c>
      <c r="G53" s="10">
        <v>9</v>
      </c>
      <c r="H53" s="10"/>
      <c r="I53" s="105">
        <v>9</v>
      </c>
      <c r="J53" s="10"/>
      <c r="K53" s="10"/>
      <c r="L53" s="10"/>
      <c r="M53" s="10"/>
      <c r="N53" s="10"/>
    </row>
    <row r="54" spans="1:14">
      <c r="A54" s="126"/>
      <c r="B54" s="10" t="s">
        <v>95</v>
      </c>
      <c r="C54" s="10" t="s">
        <v>96</v>
      </c>
      <c r="D54" s="10" t="s">
        <v>23</v>
      </c>
      <c r="E54" s="10" t="s">
        <v>24</v>
      </c>
      <c r="F54" s="10" t="s">
        <v>70</v>
      </c>
      <c r="G54" s="10">
        <v>7.5</v>
      </c>
      <c r="H54" s="10"/>
      <c r="I54" s="105">
        <v>5</v>
      </c>
      <c r="J54" s="10"/>
      <c r="K54" s="10"/>
      <c r="L54" s="10"/>
      <c r="M54" s="10">
        <v>2.5</v>
      </c>
      <c r="N54" s="10"/>
    </row>
    <row r="55" spans="1:14">
      <c r="A55" s="126"/>
      <c r="B55" s="10" t="s">
        <v>97</v>
      </c>
      <c r="C55" s="10" t="s">
        <v>98</v>
      </c>
      <c r="D55" s="10" t="s">
        <v>23</v>
      </c>
      <c r="E55" s="10" t="s">
        <v>24</v>
      </c>
      <c r="F55" s="10" t="s">
        <v>70</v>
      </c>
      <c r="G55" s="10">
        <v>11.5</v>
      </c>
      <c r="H55" s="10"/>
      <c r="I55" s="105">
        <v>9</v>
      </c>
      <c r="J55" s="10"/>
      <c r="K55" s="10"/>
      <c r="L55" s="10"/>
      <c r="M55" s="10">
        <v>2.5</v>
      </c>
      <c r="N55" s="10"/>
    </row>
    <row r="56" spans="1:14">
      <c r="A56" s="126"/>
      <c r="B56" s="10" t="s">
        <v>99</v>
      </c>
      <c r="C56" s="10" t="s">
        <v>100</v>
      </c>
      <c r="D56" s="10" t="s">
        <v>23</v>
      </c>
      <c r="E56" s="10" t="s">
        <v>24</v>
      </c>
      <c r="F56" s="10" t="s">
        <v>70</v>
      </c>
      <c r="G56" s="10">
        <v>1</v>
      </c>
      <c r="H56" s="10"/>
      <c r="I56" s="105">
        <v>1</v>
      </c>
      <c r="J56" s="10"/>
      <c r="K56" s="10"/>
      <c r="L56" s="10"/>
      <c r="M56" s="10"/>
      <c r="N56" s="10"/>
    </row>
    <row r="57" spans="1:14">
      <c r="A57" s="126"/>
      <c r="B57" s="10" t="s">
        <v>101</v>
      </c>
      <c r="C57" s="10" t="s">
        <v>102</v>
      </c>
      <c r="D57" s="10" t="s">
        <v>23</v>
      </c>
      <c r="E57" s="10" t="s">
        <v>24</v>
      </c>
      <c r="F57" s="10" t="s">
        <v>70</v>
      </c>
      <c r="G57" s="10">
        <v>9.5</v>
      </c>
      <c r="H57" s="10"/>
      <c r="I57" s="105">
        <v>7</v>
      </c>
      <c r="J57" s="10"/>
      <c r="K57" s="10"/>
      <c r="L57" s="10"/>
      <c r="M57" s="10">
        <v>2.5</v>
      </c>
      <c r="N57" s="10"/>
    </row>
    <row r="58" spans="1:14">
      <c r="A58" s="126"/>
      <c r="B58" s="10" t="s">
        <v>103</v>
      </c>
      <c r="C58" s="10" t="s">
        <v>104</v>
      </c>
      <c r="D58" s="10" t="s">
        <v>23</v>
      </c>
      <c r="E58" s="10" t="s">
        <v>24</v>
      </c>
      <c r="F58" s="10" t="s">
        <v>70</v>
      </c>
      <c r="G58" s="10">
        <v>1</v>
      </c>
      <c r="H58" s="10"/>
      <c r="I58" s="105">
        <v>1</v>
      </c>
      <c r="J58" s="10"/>
      <c r="K58" s="10"/>
      <c r="L58" s="10"/>
      <c r="M58" s="10"/>
      <c r="N58" s="10"/>
    </row>
    <row r="59" spans="1:14">
      <c r="A59" s="126"/>
      <c r="B59" s="10" t="s">
        <v>105</v>
      </c>
      <c r="C59" s="10" t="s">
        <v>106</v>
      </c>
      <c r="D59" s="10" t="s">
        <v>23</v>
      </c>
      <c r="E59" s="10" t="s">
        <v>24</v>
      </c>
      <c r="F59" s="10" t="s">
        <v>70</v>
      </c>
      <c r="G59" s="10">
        <v>2.5</v>
      </c>
      <c r="H59" s="10"/>
      <c r="I59" s="105"/>
      <c r="J59" s="10"/>
      <c r="K59" s="10"/>
      <c r="L59" s="10"/>
      <c r="M59" s="10">
        <v>2.5</v>
      </c>
      <c r="N59" s="10"/>
    </row>
    <row r="60" spans="1:14">
      <c r="A60" s="126" t="s">
        <v>107</v>
      </c>
      <c r="B60" s="126"/>
      <c r="C60" s="126"/>
      <c r="D60" s="126"/>
      <c r="E60" s="126"/>
      <c r="F60" s="126"/>
      <c r="G60" s="103">
        <v>88.25</v>
      </c>
      <c r="H60" s="103">
        <v>0</v>
      </c>
      <c r="I60" s="107">
        <v>62</v>
      </c>
      <c r="J60" s="103">
        <v>0</v>
      </c>
      <c r="K60" s="103">
        <v>0</v>
      </c>
      <c r="L60" s="103">
        <v>0</v>
      </c>
      <c r="M60" s="103">
        <v>26.25</v>
      </c>
      <c r="N60" s="10"/>
    </row>
    <row r="61" spans="1:14">
      <c r="A61" s="103" t="s">
        <v>108</v>
      </c>
      <c r="B61" s="10" t="s">
        <v>109</v>
      </c>
      <c r="C61" s="10" t="s">
        <v>110</v>
      </c>
      <c r="D61" s="10" t="s">
        <v>23</v>
      </c>
      <c r="E61" s="10" t="s">
        <v>24</v>
      </c>
      <c r="F61" s="10" t="s">
        <v>25</v>
      </c>
      <c r="G61" s="10">
        <v>1</v>
      </c>
      <c r="H61" s="10"/>
      <c r="I61" s="105">
        <v>1</v>
      </c>
      <c r="J61" s="10"/>
      <c r="K61" s="10"/>
      <c r="L61" s="10"/>
      <c r="M61" s="10"/>
      <c r="N61" s="10"/>
    </row>
    <row r="62" spans="1:14">
      <c r="A62" s="103" t="s">
        <v>111</v>
      </c>
      <c r="B62" s="10" t="s">
        <v>112</v>
      </c>
      <c r="C62" s="10" t="s">
        <v>113</v>
      </c>
      <c r="D62" s="10" t="s">
        <v>23</v>
      </c>
      <c r="E62" s="10" t="s">
        <v>24</v>
      </c>
      <c r="F62" s="10" t="s">
        <v>114</v>
      </c>
      <c r="G62" s="10">
        <v>1</v>
      </c>
      <c r="H62" s="10"/>
      <c r="I62" s="105">
        <v>1</v>
      </c>
      <c r="J62" s="10"/>
      <c r="K62" s="10"/>
      <c r="L62" s="10"/>
      <c r="M62" s="10"/>
      <c r="N62" s="10"/>
    </row>
    <row r="63" spans="1:14">
      <c r="A63" s="103" t="s">
        <v>115</v>
      </c>
      <c r="B63" s="10" t="s">
        <v>116</v>
      </c>
      <c r="C63" s="10" t="s">
        <v>117</v>
      </c>
      <c r="D63" s="10" t="s">
        <v>23</v>
      </c>
      <c r="E63" s="10" t="s">
        <v>24</v>
      </c>
      <c r="F63" s="10" t="s">
        <v>70</v>
      </c>
      <c r="G63" s="10">
        <v>8</v>
      </c>
      <c r="H63" s="10"/>
      <c r="I63" s="105">
        <v>8</v>
      </c>
      <c r="J63" s="10"/>
      <c r="K63" s="10"/>
      <c r="L63" s="10"/>
      <c r="M63" s="10"/>
      <c r="N63" s="10"/>
    </row>
    <row r="64" spans="1:14">
      <c r="A64" s="126" t="s">
        <v>118</v>
      </c>
      <c r="B64" s="10" t="s">
        <v>119</v>
      </c>
      <c r="C64" s="10" t="s">
        <v>120</v>
      </c>
      <c r="D64" s="10" t="s">
        <v>23</v>
      </c>
      <c r="E64" s="10" t="s">
        <v>24</v>
      </c>
      <c r="F64" s="10" t="s">
        <v>70</v>
      </c>
      <c r="G64" s="10">
        <v>4</v>
      </c>
      <c r="H64" s="10"/>
      <c r="I64" s="105">
        <v>4</v>
      </c>
      <c r="J64" s="10"/>
      <c r="K64" s="10"/>
      <c r="L64" s="10"/>
      <c r="M64" s="10"/>
      <c r="N64" s="10"/>
    </row>
    <row r="65" spans="1:14">
      <c r="A65" s="126"/>
      <c r="B65" s="10" t="s">
        <v>121</v>
      </c>
      <c r="C65" s="10" t="s">
        <v>122</v>
      </c>
      <c r="D65" s="10" t="s">
        <v>23</v>
      </c>
      <c r="E65" s="10" t="s">
        <v>24</v>
      </c>
      <c r="F65" s="10" t="s">
        <v>70</v>
      </c>
      <c r="G65" s="10">
        <v>3.5</v>
      </c>
      <c r="H65" s="10"/>
      <c r="I65" s="105">
        <v>1</v>
      </c>
      <c r="J65" s="10"/>
      <c r="K65" s="10"/>
      <c r="L65" s="10"/>
      <c r="M65" s="10">
        <v>2.5</v>
      </c>
      <c r="N65" s="10"/>
    </row>
    <row r="66" spans="1:14">
      <c r="A66" s="103" t="s">
        <v>123</v>
      </c>
      <c r="B66" s="10" t="s">
        <v>124</v>
      </c>
      <c r="C66" s="10" t="s">
        <v>125</v>
      </c>
      <c r="D66" s="10" t="s">
        <v>23</v>
      </c>
      <c r="E66" s="10" t="s">
        <v>24</v>
      </c>
      <c r="F66" s="10" t="s">
        <v>70</v>
      </c>
      <c r="G66" s="10">
        <v>5</v>
      </c>
      <c r="H66" s="10"/>
      <c r="I66" s="105">
        <v>5</v>
      </c>
      <c r="J66" s="10"/>
      <c r="K66" s="10"/>
      <c r="L66" s="10"/>
      <c r="M66" s="10"/>
      <c r="N66" s="10"/>
    </row>
    <row r="67" spans="1:14">
      <c r="A67" s="126" t="s">
        <v>126</v>
      </c>
      <c r="B67" s="10" t="s">
        <v>127</v>
      </c>
      <c r="C67" s="10" t="s">
        <v>128</v>
      </c>
      <c r="D67" s="10" t="s">
        <v>23</v>
      </c>
      <c r="E67" s="10" t="s">
        <v>24</v>
      </c>
      <c r="F67" s="10" t="s">
        <v>70</v>
      </c>
      <c r="G67" s="10">
        <v>1</v>
      </c>
      <c r="H67" s="10"/>
      <c r="I67" s="105">
        <v>1</v>
      </c>
      <c r="J67" s="10"/>
      <c r="K67" s="10"/>
      <c r="L67" s="10"/>
      <c r="M67" s="10"/>
      <c r="N67" s="10"/>
    </row>
    <row r="68" spans="1:14">
      <c r="A68" s="126"/>
      <c r="B68" s="10" t="s">
        <v>129</v>
      </c>
      <c r="C68" s="10" t="s">
        <v>130</v>
      </c>
      <c r="D68" s="10" t="s">
        <v>23</v>
      </c>
      <c r="E68" s="10" t="s">
        <v>24</v>
      </c>
      <c r="F68" s="10" t="s">
        <v>70</v>
      </c>
      <c r="G68" s="10">
        <v>1</v>
      </c>
      <c r="H68" s="10"/>
      <c r="I68" s="105">
        <v>1</v>
      </c>
      <c r="J68" s="10"/>
      <c r="K68" s="10"/>
      <c r="L68" s="10"/>
      <c r="M68" s="10"/>
      <c r="N68" s="10"/>
    </row>
    <row r="69" spans="1:14">
      <c r="A69" s="126"/>
      <c r="B69" s="10" t="s">
        <v>131</v>
      </c>
      <c r="C69" s="10" t="s">
        <v>132</v>
      </c>
      <c r="D69" s="10" t="s">
        <v>23</v>
      </c>
      <c r="E69" s="10" t="s">
        <v>24</v>
      </c>
      <c r="F69" s="10" t="s">
        <v>70</v>
      </c>
      <c r="G69" s="10">
        <v>17.25</v>
      </c>
      <c r="H69" s="10"/>
      <c r="I69" s="105">
        <v>11</v>
      </c>
      <c r="J69" s="10"/>
      <c r="K69" s="10"/>
      <c r="L69" s="10"/>
      <c r="M69" s="10">
        <v>6.25</v>
      </c>
      <c r="N69" s="10"/>
    </row>
    <row r="70" spans="1:14">
      <c r="A70" s="103" t="s">
        <v>133</v>
      </c>
      <c r="B70" s="10" t="s">
        <v>134</v>
      </c>
      <c r="C70" s="10" t="s">
        <v>135</v>
      </c>
      <c r="D70" s="10" t="s">
        <v>23</v>
      </c>
      <c r="E70" s="10" t="s">
        <v>24</v>
      </c>
      <c r="F70" s="10" t="s">
        <v>70</v>
      </c>
      <c r="G70" s="10">
        <v>8.5</v>
      </c>
      <c r="H70" s="10"/>
      <c r="I70" s="105">
        <v>6</v>
      </c>
      <c r="J70" s="10"/>
      <c r="K70" s="10"/>
      <c r="L70" s="10"/>
      <c r="M70" s="10">
        <v>2.5</v>
      </c>
      <c r="N70" s="10"/>
    </row>
    <row r="71" spans="1:14">
      <c r="A71" s="103" t="s">
        <v>136</v>
      </c>
      <c r="B71" s="10" t="s">
        <v>137</v>
      </c>
      <c r="C71" s="10" t="s">
        <v>138</v>
      </c>
      <c r="D71" s="10" t="s">
        <v>23</v>
      </c>
      <c r="E71" s="10" t="s">
        <v>24</v>
      </c>
      <c r="F71" s="10" t="s">
        <v>70</v>
      </c>
      <c r="G71" s="10">
        <v>3.5</v>
      </c>
      <c r="H71" s="10"/>
      <c r="I71" s="105">
        <v>1</v>
      </c>
      <c r="J71" s="10"/>
      <c r="K71" s="10"/>
      <c r="L71" s="10"/>
      <c r="M71" s="10">
        <v>2.5</v>
      </c>
      <c r="N71" s="10"/>
    </row>
    <row r="72" spans="1:14">
      <c r="A72" s="103" t="s">
        <v>139</v>
      </c>
      <c r="B72" s="10" t="s">
        <v>140</v>
      </c>
      <c r="C72" s="10" t="s">
        <v>141</v>
      </c>
      <c r="D72" s="10" t="s">
        <v>23</v>
      </c>
      <c r="E72" s="10" t="s">
        <v>24</v>
      </c>
      <c r="F72" s="10" t="s">
        <v>70</v>
      </c>
      <c r="G72" s="10">
        <v>5.5</v>
      </c>
      <c r="H72" s="10"/>
      <c r="I72" s="105">
        <v>3</v>
      </c>
      <c r="J72" s="10"/>
      <c r="K72" s="10"/>
      <c r="L72" s="10"/>
      <c r="M72" s="10">
        <v>2.5</v>
      </c>
      <c r="N72" s="10"/>
    </row>
    <row r="73" spans="1:14">
      <c r="A73" s="103" t="s">
        <v>142</v>
      </c>
      <c r="B73" s="10" t="s">
        <v>143</v>
      </c>
      <c r="C73" s="10" t="s">
        <v>144</v>
      </c>
      <c r="D73" s="10" t="s">
        <v>23</v>
      </c>
      <c r="E73" s="10" t="s">
        <v>24</v>
      </c>
      <c r="F73" s="10" t="s">
        <v>70</v>
      </c>
      <c r="G73" s="10">
        <v>5.5</v>
      </c>
      <c r="H73" s="10"/>
      <c r="I73" s="105">
        <v>3</v>
      </c>
      <c r="J73" s="10"/>
      <c r="K73" s="10"/>
      <c r="L73" s="10"/>
      <c r="M73" s="10">
        <v>2.5</v>
      </c>
      <c r="N73" s="10"/>
    </row>
    <row r="74" spans="1:14">
      <c r="A74" s="103" t="s">
        <v>145</v>
      </c>
      <c r="B74" s="10" t="s">
        <v>146</v>
      </c>
      <c r="C74" s="10" t="s">
        <v>147</v>
      </c>
      <c r="D74" s="10" t="s">
        <v>23</v>
      </c>
      <c r="E74" s="10" t="s">
        <v>24</v>
      </c>
      <c r="F74" s="10" t="s">
        <v>70</v>
      </c>
      <c r="G74" s="10">
        <v>1</v>
      </c>
      <c r="H74" s="10"/>
      <c r="I74" s="105">
        <v>1</v>
      </c>
      <c r="J74" s="10"/>
      <c r="K74" s="10"/>
      <c r="L74" s="10"/>
      <c r="M74" s="10"/>
      <c r="N74" s="10"/>
    </row>
    <row r="75" spans="1:14">
      <c r="A75" s="103" t="s">
        <v>148</v>
      </c>
      <c r="B75" s="10" t="s">
        <v>149</v>
      </c>
      <c r="C75" s="10" t="s">
        <v>150</v>
      </c>
      <c r="D75" s="10" t="s">
        <v>23</v>
      </c>
      <c r="E75" s="10" t="s">
        <v>24</v>
      </c>
      <c r="F75" s="10" t="s">
        <v>70</v>
      </c>
      <c r="G75" s="10">
        <v>3.5</v>
      </c>
      <c r="H75" s="10"/>
      <c r="I75" s="105">
        <v>1</v>
      </c>
      <c r="J75" s="10"/>
      <c r="K75" s="10"/>
      <c r="L75" s="10"/>
      <c r="M75" s="10">
        <v>2.5</v>
      </c>
      <c r="N75" s="10"/>
    </row>
    <row r="76" spans="1:14">
      <c r="A76" s="103" t="s">
        <v>151</v>
      </c>
      <c r="B76" s="10" t="s">
        <v>152</v>
      </c>
      <c r="C76" s="10" t="s">
        <v>153</v>
      </c>
      <c r="D76" s="10" t="s">
        <v>23</v>
      </c>
      <c r="E76" s="10" t="s">
        <v>24</v>
      </c>
      <c r="F76" s="10" t="s">
        <v>27</v>
      </c>
      <c r="G76" s="10">
        <v>1</v>
      </c>
      <c r="H76" s="10"/>
      <c r="I76" s="105">
        <v>1</v>
      </c>
      <c r="J76" s="10"/>
      <c r="K76" s="10"/>
      <c r="L76" s="10"/>
      <c r="M76" s="10"/>
      <c r="N76" s="10"/>
    </row>
    <row r="77" spans="1:14">
      <c r="A77" s="103" t="s">
        <v>126</v>
      </c>
      <c r="B77" s="10" t="s">
        <v>154</v>
      </c>
      <c r="C77" s="10" t="s">
        <v>155</v>
      </c>
      <c r="D77" s="10" t="s">
        <v>23</v>
      </c>
      <c r="E77" s="10" t="s">
        <v>24</v>
      </c>
      <c r="F77" s="10" t="s">
        <v>70</v>
      </c>
      <c r="G77" s="10">
        <v>2</v>
      </c>
      <c r="H77" s="10"/>
      <c r="I77" s="105">
        <v>2</v>
      </c>
      <c r="J77" s="10"/>
      <c r="K77" s="10"/>
      <c r="L77" s="10"/>
      <c r="M77" s="10"/>
      <c r="N77" s="10"/>
    </row>
    <row r="78" spans="1:14" ht="27">
      <c r="A78" s="103" t="s">
        <v>156</v>
      </c>
      <c r="B78" s="10" t="s">
        <v>157</v>
      </c>
      <c r="C78" s="10" t="s">
        <v>158</v>
      </c>
      <c r="D78" s="10" t="s">
        <v>23</v>
      </c>
      <c r="E78" s="10" t="s">
        <v>24</v>
      </c>
      <c r="F78" s="10" t="s">
        <v>70</v>
      </c>
      <c r="G78" s="10">
        <v>3.5</v>
      </c>
      <c r="H78" s="10"/>
      <c r="I78" s="105">
        <v>1</v>
      </c>
      <c r="J78" s="10"/>
      <c r="K78" s="10"/>
      <c r="L78" s="10"/>
      <c r="M78" s="10">
        <v>2.5</v>
      </c>
      <c r="N78" s="10"/>
    </row>
    <row r="79" spans="1:14">
      <c r="A79" s="103" t="s">
        <v>159</v>
      </c>
      <c r="B79" s="10" t="s">
        <v>160</v>
      </c>
      <c r="C79" s="10" t="s">
        <v>161</v>
      </c>
      <c r="D79" s="10" t="s">
        <v>23</v>
      </c>
      <c r="E79" s="10" t="s">
        <v>24</v>
      </c>
      <c r="F79" s="10" t="s">
        <v>70</v>
      </c>
      <c r="G79" s="10">
        <v>3.5</v>
      </c>
      <c r="H79" s="10"/>
      <c r="I79" s="105">
        <v>1</v>
      </c>
      <c r="J79" s="10"/>
      <c r="K79" s="10"/>
      <c r="L79" s="10"/>
      <c r="M79" s="10">
        <v>2.5</v>
      </c>
      <c r="N79" s="10"/>
    </row>
    <row r="80" spans="1:14">
      <c r="A80" s="126" t="s">
        <v>162</v>
      </c>
      <c r="B80" s="10" t="s">
        <v>163</v>
      </c>
      <c r="C80" s="10" t="s">
        <v>164</v>
      </c>
      <c r="D80" s="10" t="s">
        <v>23</v>
      </c>
      <c r="E80" s="10" t="s">
        <v>24</v>
      </c>
      <c r="F80" s="10" t="s">
        <v>70</v>
      </c>
      <c r="G80" s="10">
        <v>1</v>
      </c>
      <c r="H80" s="10"/>
      <c r="I80" s="105">
        <v>1</v>
      </c>
      <c r="J80" s="10"/>
      <c r="K80" s="10"/>
      <c r="L80" s="10"/>
      <c r="M80" s="10"/>
      <c r="N80" s="10"/>
    </row>
    <row r="81" spans="1:14" s="99" customFormat="1">
      <c r="A81" s="126"/>
      <c r="B81" s="105" t="s">
        <v>165</v>
      </c>
      <c r="C81" s="105" t="s">
        <v>166</v>
      </c>
      <c r="D81" s="105" t="s">
        <v>23</v>
      </c>
      <c r="E81" s="105" t="s">
        <v>24</v>
      </c>
      <c r="F81" s="105" t="s">
        <v>167</v>
      </c>
      <c r="G81" s="105">
        <v>1</v>
      </c>
      <c r="H81" s="105"/>
      <c r="I81" s="105">
        <v>1</v>
      </c>
      <c r="J81" s="105"/>
      <c r="K81" s="105"/>
      <c r="L81" s="105"/>
      <c r="M81" s="105"/>
      <c r="N81" s="105"/>
    </row>
    <row r="82" spans="1:14" s="99" customFormat="1" ht="27">
      <c r="A82" s="107" t="s">
        <v>168</v>
      </c>
      <c r="B82" s="105">
        <v>302001</v>
      </c>
      <c r="C82" s="105" t="s">
        <v>168</v>
      </c>
      <c r="D82" s="108" t="s">
        <v>31</v>
      </c>
      <c r="E82" s="105" t="s">
        <v>24</v>
      </c>
      <c r="F82" s="105" t="s">
        <v>27</v>
      </c>
      <c r="G82" s="105">
        <v>2</v>
      </c>
      <c r="H82" s="105"/>
      <c r="I82" s="105">
        <v>2</v>
      </c>
      <c r="J82" s="105"/>
      <c r="K82" s="105"/>
      <c r="L82" s="105"/>
      <c r="M82" s="105"/>
      <c r="N82" s="105"/>
    </row>
    <row r="83" spans="1:14" ht="27">
      <c r="A83" s="103" t="s">
        <v>169</v>
      </c>
      <c r="B83" s="10" t="s">
        <v>170</v>
      </c>
      <c r="C83" s="10" t="s">
        <v>171</v>
      </c>
      <c r="D83" s="10" t="s">
        <v>23</v>
      </c>
      <c r="E83" s="10" t="s">
        <v>24</v>
      </c>
      <c r="F83" s="10" t="s">
        <v>70</v>
      </c>
      <c r="G83" s="10">
        <v>2</v>
      </c>
      <c r="H83" s="10"/>
      <c r="I83" s="105">
        <v>2</v>
      </c>
      <c r="J83" s="10"/>
      <c r="K83" s="10"/>
      <c r="L83" s="10"/>
      <c r="M83" s="10"/>
      <c r="N83" s="10"/>
    </row>
    <row r="84" spans="1:14" ht="27">
      <c r="A84" s="103" t="s">
        <v>172</v>
      </c>
      <c r="B84" s="10" t="s">
        <v>173</v>
      </c>
      <c r="C84" s="10" t="s">
        <v>174</v>
      </c>
      <c r="D84" s="10" t="s">
        <v>23</v>
      </c>
      <c r="E84" s="10" t="s">
        <v>24</v>
      </c>
      <c r="F84" s="10" t="s">
        <v>167</v>
      </c>
      <c r="G84" s="10">
        <v>1</v>
      </c>
      <c r="H84" s="10"/>
      <c r="I84" s="105">
        <v>1</v>
      </c>
      <c r="J84" s="10"/>
      <c r="K84" s="10"/>
      <c r="L84" s="10"/>
      <c r="M84" s="10"/>
      <c r="N84" s="10"/>
    </row>
    <row r="85" spans="1:14" s="99" customFormat="1" ht="27">
      <c r="A85" s="107" t="s">
        <v>175</v>
      </c>
      <c r="B85" s="105">
        <v>372001</v>
      </c>
      <c r="C85" s="105" t="s">
        <v>176</v>
      </c>
      <c r="D85" s="105" t="s">
        <v>23</v>
      </c>
      <c r="E85" s="105" t="s">
        <v>24</v>
      </c>
      <c r="F85" s="105" t="s">
        <v>70</v>
      </c>
      <c r="G85" s="105">
        <v>1</v>
      </c>
      <c r="H85" s="105"/>
      <c r="I85" s="105">
        <v>1</v>
      </c>
      <c r="J85" s="105"/>
      <c r="K85" s="105"/>
      <c r="L85" s="105"/>
      <c r="M85" s="105"/>
      <c r="N85" s="105"/>
    </row>
    <row r="86" spans="1:14" s="99" customFormat="1" ht="27">
      <c r="A86" s="107" t="s">
        <v>177</v>
      </c>
      <c r="B86" s="109" t="s">
        <v>178</v>
      </c>
      <c r="C86" s="105" t="s">
        <v>177</v>
      </c>
      <c r="D86" s="108" t="s">
        <v>31</v>
      </c>
      <c r="E86" s="105" t="s">
        <v>24</v>
      </c>
      <c r="F86" s="105" t="s">
        <v>27</v>
      </c>
      <c r="G86" s="105">
        <v>1</v>
      </c>
      <c r="H86" s="105"/>
      <c r="I86" s="105">
        <v>1</v>
      </c>
      <c r="J86" s="105"/>
      <c r="K86" s="105"/>
      <c r="L86" s="105"/>
      <c r="M86" s="105"/>
      <c r="N86" s="105"/>
    </row>
    <row r="87" spans="1:14">
      <c r="A87" s="126" t="s">
        <v>179</v>
      </c>
      <c r="B87" s="126"/>
      <c r="C87" s="126"/>
      <c r="D87" s="126"/>
      <c r="E87" s="126"/>
      <c r="F87" s="126"/>
      <c r="G87" s="103">
        <v>5.5</v>
      </c>
      <c r="H87" s="103">
        <v>0</v>
      </c>
      <c r="I87" s="107">
        <v>3</v>
      </c>
      <c r="J87" s="103">
        <v>0</v>
      </c>
      <c r="K87" s="103">
        <v>0</v>
      </c>
      <c r="L87" s="103">
        <v>0</v>
      </c>
      <c r="M87" s="103">
        <v>2.5</v>
      </c>
      <c r="N87" s="10"/>
    </row>
    <row r="88" spans="1:14">
      <c r="A88" s="103" t="s">
        <v>180</v>
      </c>
      <c r="B88" s="10" t="s">
        <v>181</v>
      </c>
      <c r="C88" s="10" t="s">
        <v>180</v>
      </c>
      <c r="D88" s="10" t="s">
        <v>23</v>
      </c>
      <c r="E88" s="10" t="s">
        <v>24</v>
      </c>
      <c r="F88" s="10" t="s">
        <v>70</v>
      </c>
      <c r="G88" s="10">
        <v>1</v>
      </c>
      <c r="H88" s="10"/>
      <c r="I88" s="105">
        <v>1</v>
      </c>
      <c r="J88" s="10"/>
      <c r="K88" s="10"/>
      <c r="L88" s="10"/>
      <c r="M88" s="10"/>
      <c r="N88" s="10"/>
    </row>
    <row r="89" spans="1:14">
      <c r="A89" s="103" t="s">
        <v>182</v>
      </c>
      <c r="B89" s="10" t="s">
        <v>183</v>
      </c>
      <c r="C89" s="10" t="s">
        <v>182</v>
      </c>
      <c r="D89" s="10" t="s">
        <v>23</v>
      </c>
      <c r="E89" s="10" t="s">
        <v>24</v>
      </c>
      <c r="F89" s="10" t="s">
        <v>184</v>
      </c>
      <c r="G89" s="10">
        <v>2</v>
      </c>
      <c r="H89" s="10"/>
      <c r="I89" s="105">
        <v>2</v>
      </c>
      <c r="J89" s="10"/>
      <c r="K89" s="10"/>
      <c r="L89" s="10"/>
      <c r="M89" s="10"/>
      <c r="N89" s="10"/>
    </row>
    <row r="90" spans="1:14" s="99" customFormat="1">
      <c r="A90" s="107" t="s">
        <v>185</v>
      </c>
      <c r="B90" s="10" t="s">
        <v>186</v>
      </c>
      <c r="C90" s="105" t="s">
        <v>185</v>
      </c>
      <c r="D90" s="10" t="s">
        <v>23</v>
      </c>
      <c r="E90" s="10" t="s">
        <v>24</v>
      </c>
      <c r="F90" s="105" t="s">
        <v>25</v>
      </c>
      <c r="G90" s="105">
        <v>2.5</v>
      </c>
      <c r="H90" s="105"/>
      <c r="I90" s="105"/>
      <c r="J90" s="105"/>
      <c r="K90" s="105"/>
      <c r="L90" s="105"/>
      <c r="M90" s="105">
        <v>2.5</v>
      </c>
      <c r="N90" s="105"/>
    </row>
    <row r="91" spans="1:14">
      <c r="A91" s="126" t="s">
        <v>187</v>
      </c>
      <c r="B91" s="126"/>
      <c r="C91" s="126"/>
      <c r="D91" s="126"/>
      <c r="E91" s="126"/>
      <c r="F91" s="126"/>
      <c r="G91" s="103">
        <v>1698</v>
      </c>
      <c r="H91" s="103">
        <v>330</v>
      </c>
      <c r="I91" s="107">
        <v>163</v>
      </c>
      <c r="J91" s="103">
        <v>860</v>
      </c>
      <c r="K91" s="103">
        <v>185</v>
      </c>
      <c r="L91" s="103">
        <v>105</v>
      </c>
      <c r="M91" s="103">
        <v>55</v>
      </c>
      <c r="N91" s="10"/>
    </row>
    <row r="92" spans="1:14">
      <c r="A92" s="126" t="s">
        <v>188</v>
      </c>
      <c r="B92" s="126" t="s">
        <v>189</v>
      </c>
      <c r="C92" s="126"/>
      <c r="D92" s="126"/>
      <c r="E92" s="126"/>
      <c r="F92" s="126"/>
      <c r="G92" s="103">
        <v>198.5</v>
      </c>
      <c r="H92" s="103">
        <v>0</v>
      </c>
      <c r="I92" s="107">
        <v>49</v>
      </c>
      <c r="J92" s="103">
        <v>137</v>
      </c>
      <c r="K92" s="103">
        <v>0</v>
      </c>
      <c r="L92" s="103">
        <v>0</v>
      </c>
      <c r="M92" s="103">
        <v>12.5</v>
      </c>
      <c r="N92" s="10"/>
    </row>
    <row r="93" spans="1:14">
      <c r="A93" s="126"/>
      <c r="B93" s="127" t="s">
        <v>190</v>
      </c>
      <c r="C93" s="127" t="s">
        <v>191</v>
      </c>
      <c r="D93" s="127"/>
      <c r="E93" s="127"/>
      <c r="F93" s="127"/>
      <c r="G93" s="10">
        <v>49.5</v>
      </c>
      <c r="H93" s="10">
        <v>0</v>
      </c>
      <c r="I93" s="105">
        <v>37</v>
      </c>
      <c r="J93" s="10">
        <v>0</v>
      </c>
      <c r="K93" s="10">
        <v>0</v>
      </c>
      <c r="L93" s="10">
        <v>0</v>
      </c>
      <c r="M93" s="10">
        <v>12.5</v>
      </c>
      <c r="N93" s="10"/>
    </row>
    <row r="94" spans="1:14">
      <c r="A94" s="126"/>
      <c r="B94" s="127"/>
      <c r="C94" s="10" t="s">
        <v>192</v>
      </c>
      <c r="D94" s="10" t="s">
        <v>193</v>
      </c>
      <c r="E94" s="10"/>
      <c r="F94" s="10" t="s">
        <v>27</v>
      </c>
      <c r="G94" s="10">
        <v>9.25</v>
      </c>
      <c r="H94" s="10"/>
      <c r="I94" s="105">
        <v>3</v>
      </c>
      <c r="J94" s="10"/>
      <c r="K94" s="10"/>
      <c r="L94" s="10"/>
      <c r="M94" s="10">
        <v>6.25</v>
      </c>
      <c r="N94" s="10"/>
    </row>
    <row r="95" spans="1:14">
      <c r="A95" s="126"/>
      <c r="B95" s="127"/>
      <c r="C95" s="10" t="s">
        <v>194</v>
      </c>
      <c r="D95" s="10" t="s">
        <v>193</v>
      </c>
      <c r="E95" s="10"/>
      <c r="F95" s="10" t="s">
        <v>25</v>
      </c>
      <c r="G95" s="10">
        <v>14.25</v>
      </c>
      <c r="H95" s="10"/>
      <c r="I95" s="105">
        <v>8</v>
      </c>
      <c r="J95" s="10"/>
      <c r="K95" s="10"/>
      <c r="L95" s="10"/>
      <c r="M95" s="10">
        <v>6.25</v>
      </c>
      <c r="N95" s="10"/>
    </row>
    <row r="96" spans="1:14">
      <c r="A96" s="126"/>
      <c r="B96" s="127"/>
      <c r="C96" s="10" t="s">
        <v>195</v>
      </c>
      <c r="D96" s="10" t="s">
        <v>193</v>
      </c>
      <c r="E96" s="10"/>
      <c r="F96" s="10" t="s">
        <v>70</v>
      </c>
      <c r="G96" s="10">
        <v>1</v>
      </c>
      <c r="H96" s="10"/>
      <c r="I96" s="105">
        <v>1</v>
      </c>
      <c r="J96" s="10"/>
      <c r="K96" s="10"/>
      <c r="L96" s="10"/>
      <c r="M96" s="10"/>
      <c r="N96" s="10"/>
    </row>
    <row r="97" spans="1:14">
      <c r="A97" s="126"/>
      <c r="B97" s="127"/>
      <c r="C97" s="10" t="s">
        <v>196</v>
      </c>
      <c r="D97" s="10" t="s">
        <v>193</v>
      </c>
      <c r="E97" s="10"/>
      <c r="F97" s="10" t="s">
        <v>70</v>
      </c>
      <c r="G97" s="10">
        <v>7</v>
      </c>
      <c r="H97" s="10"/>
      <c r="I97" s="105">
        <v>7</v>
      </c>
      <c r="J97" s="10"/>
      <c r="K97" s="10"/>
      <c r="L97" s="10"/>
      <c r="M97" s="10"/>
      <c r="N97" s="10"/>
    </row>
    <row r="98" spans="1:14">
      <c r="A98" s="126"/>
      <c r="B98" s="127"/>
      <c r="C98" s="10" t="s">
        <v>197</v>
      </c>
      <c r="D98" s="10" t="s">
        <v>193</v>
      </c>
      <c r="E98" s="10"/>
      <c r="F98" s="10" t="s">
        <v>70</v>
      </c>
      <c r="G98" s="10">
        <v>1</v>
      </c>
      <c r="H98" s="10"/>
      <c r="I98" s="105">
        <v>1</v>
      </c>
      <c r="J98" s="10"/>
      <c r="K98" s="10"/>
      <c r="L98" s="10"/>
      <c r="M98" s="10"/>
      <c r="N98" s="10"/>
    </row>
    <row r="99" spans="1:14">
      <c r="A99" s="126"/>
      <c r="B99" s="127"/>
      <c r="C99" s="10" t="s">
        <v>198</v>
      </c>
      <c r="D99" s="10" t="s">
        <v>193</v>
      </c>
      <c r="E99" s="10"/>
      <c r="F99" s="10" t="s">
        <v>70</v>
      </c>
      <c r="G99" s="10">
        <v>2</v>
      </c>
      <c r="H99" s="10"/>
      <c r="I99" s="105">
        <v>2</v>
      </c>
      <c r="J99" s="10"/>
      <c r="K99" s="10"/>
      <c r="L99" s="10"/>
      <c r="M99" s="10"/>
      <c r="N99" s="10"/>
    </row>
    <row r="100" spans="1:14">
      <c r="A100" s="126"/>
      <c r="B100" s="127"/>
      <c r="C100" s="10" t="s">
        <v>199</v>
      </c>
      <c r="D100" s="10" t="s">
        <v>193</v>
      </c>
      <c r="E100" s="10"/>
      <c r="F100" s="10" t="s">
        <v>82</v>
      </c>
      <c r="G100" s="10">
        <v>1</v>
      </c>
      <c r="H100" s="10"/>
      <c r="I100" s="105">
        <v>1</v>
      </c>
      <c r="J100" s="10"/>
      <c r="K100" s="10"/>
      <c r="L100" s="10"/>
      <c r="M100" s="10"/>
      <c r="N100" s="10"/>
    </row>
    <row r="101" spans="1:14">
      <c r="A101" s="126"/>
      <c r="B101" s="127"/>
      <c r="C101" s="10" t="s">
        <v>200</v>
      </c>
      <c r="D101" s="10" t="s">
        <v>193</v>
      </c>
      <c r="E101" s="10"/>
      <c r="F101" s="10" t="s">
        <v>82</v>
      </c>
      <c r="G101" s="10">
        <v>1</v>
      </c>
      <c r="H101" s="10"/>
      <c r="I101" s="105">
        <v>1</v>
      </c>
      <c r="J101" s="10"/>
      <c r="K101" s="10"/>
      <c r="L101" s="10"/>
      <c r="M101" s="10"/>
      <c r="N101" s="10"/>
    </row>
    <row r="102" spans="1:14">
      <c r="A102" s="126"/>
      <c r="B102" s="127"/>
      <c r="C102" s="10" t="s">
        <v>201</v>
      </c>
      <c r="D102" s="10" t="s">
        <v>193</v>
      </c>
      <c r="E102" s="10"/>
      <c r="F102" s="10" t="s">
        <v>82</v>
      </c>
      <c r="G102" s="10">
        <v>1</v>
      </c>
      <c r="H102" s="10"/>
      <c r="I102" s="105">
        <v>1</v>
      </c>
      <c r="J102" s="10"/>
      <c r="K102" s="10"/>
      <c r="L102" s="10"/>
      <c r="M102" s="10"/>
      <c r="N102" s="10"/>
    </row>
    <row r="103" spans="1:14">
      <c r="A103" s="126"/>
      <c r="B103" s="127"/>
      <c r="C103" s="10" t="s">
        <v>202</v>
      </c>
      <c r="D103" s="10" t="s">
        <v>193</v>
      </c>
      <c r="E103" s="10"/>
      <c r="F103" s="10" t="s">
        <v>114</v>
      </c>
      <c r="G103" s="10">
        <v>1</v>
      </c>
      <c r="H103" s="10"/>
      <c r="I103" s="105">
        <v>1</v>
      </c>
      <c r="J103" s="10"/>
      <c r="K103" s="10"/>
      <c r="L103" s="10"/>
      <c r="M103" s="10"/>
      <c r="N103" s="10"/>
    </row>
    <row r="104" spans="1:14">
      <c r="A104" s="126"/>
      <c r="B104" s="127"/>
      <c r="C104" s="10" t="s">
        <v>203</v>
      </c>
      <c r="D104" s="10" t="s">
        <v>193</v>
      </c>
      <c r="E104" s="10"/>
      <c r="F104" s="10" t="s">
        <v>82</v>
      </c>
      <c r="G104" s="10">
        <v>1</v>
      </c>
      <c r="H104" s="10"/>
      <c r="I104" s="105">
        <v>1</v>
      </c>
      <c r="J104" s="10"/>
      <c r="K104" s="10"/>
      <c r="L104" s="10"/>
      <c r="M104" s="10"/>
      <c r="N104" s="10"/>
    </row>
    <row r="105" spans="1:14">
      <c r="A105" s="126"/>
      <c r="B105" s="127"/>
      <c r="C105" s="10" t="s">
        <v>204</v>
      </c>
      <c r="D105" s="10" t="s">
        <v>193</v>
      </c>
      <c r="E105" s="10"/>
      <c r="F105" s="10" t="s">
        <v>70</v>
      </c>
      <c r="G105" s="10">
        <v>1</v>
      </c>
      <c r="H105" s="10"/>
      <c r="I105" s="105">
        <v>1</v>
      </c>
      <c r="J105" s="10"/>
      <c r="K105" s="10"/>
      <c r="L105" s="10"/>
      <c r="M105" s="10"/>
      <c r="N105" s="10"/>
    </row>
    <row r="106" spans="1:14">
      <c r="A106" s="126"/>
      <c r="B106" s="127"/>
      <c r="C106" s="10" t="s">
        <v>205</v>
      </c>
      <c r="D106" s="10" t="s">
        <v>193</v>
      </c>
      <c r="E106" s="10"/>
      <c r="F106" s="10" t="s">
        <v>70</v>
      </c>
      <c r="G106" s="10">
        <v>1</v>
      </c>
      <c r="H106" s="10"/>
      <c r="I106" s="105">
        <v>1</v>
      </c>
      <c r="J106" s="10"/>
      <c r="K106" s="10"/>
      <c r="L106" s="10"/>
      <c r="M106" s="10"/>
      <c r="N106" s="10"/>
    </row>
    <row r="107" spans="1:14">
      <c r="A107" s="126"/>
      <c r="B107" s="127"/>
      <c r="C107" s="10" t="s">
        <v>206</v>
      </c>
      <c r="D107" s="10" t="s">
        <v>193</v>
      </c>
      <c r="E107" s="10"/>
      <c r="F107" s="10" t="s">
        <v>82</v>
      </c>
      <c r="G107" s="10">
        <v>1</v>
      </c>
      <c r="H107" s="10"/>
      <c r="I107" s="105">
        <v>1</v>
      </c>
      <c r="J107" s="10"/>
      <c r="K107" s="10"/>
      <c r="L107" s="10"/>
      <c r="M107" s="10"/>
      <c r="N107" s="10"/>
    </row>
    <row r="108" spans="1:14">
      <c r="A108" s="126"/>
      <c r="B108" s="127"/>
      <c r="C108" s="10" t="s">
        <v>207</v>
      </c>
      <c r="D108" s="10" t="s">
        <v>193</v>
      </c>
      <c r="E108" s="10"/>
      <c r="F108" s="10" t="s">
        <v>82</v>
      </c>
      <c r="G108" s="10">
        <v>1</v>
      </c>
      <c r="H108" s="10"/>
      <c r="I108" s="105">
        <v>1</v>
      </c>
      <c r="J108" s="10"/>
      <c r="K108" s="10"/>
      <c r="L108" s="10"/>
      <c r="M108" s="10"/>
      <c r="N108" s="10"/>
    </row>
    <row r="109" spans="1:14">
      <c r="A109" s="126"/>
      <c r="B109" s="127"/>
      <c r="C109" s="10" t="s">
        <v>208</v>
      </c>
      <c r="D109" s="10" t="s">
        <v>193</v>
      </c>
      <c r="E109" s="10"/>
      <c r="F109" s="10" t="s">
        <v>184</v>
      </c>
      <c r="G109" s="10">
        <v>1</v>
      </c>
      <c r="H109" s="10"/>
      <c r="I109" s="105">
        <v>1</v>
      </c>
      <c r="J109" s="10"/>
      <c r="K109" s="10"/>
      <c r="L109" s="10"/>
      <c r="M109" s="10"/>
      <c r="N109" s="10"/>
    </row>
    <row r="110" spans="1:14">
      <c r="A110" s="126"/>
      <c r="B110" s="127"/>
      <c r="C110" s="10" t="s">
        <v>209</v>
      </c>
      <c r="D110" s="10" t="s">
        <v>193</v>
      </c>
      <c r="E110" s="10"/>
      <c r="F110" s="10" t="s">
        <v>184</v>
      </c>
      <c r="G110" s="10">
        <v>1</v>
      </c>
      <c r="H110" s="10"/>
      <c r="I110" s="105">
        <v>1</v>
      </c>
      <c r="J110" s="10"/>
      <c r="K110" s="10"/>
      <c r="L110" s="10"/>
      <c r="M110" s="10"/>
      <c r="N110" s="10"/>
    </row>
    <row r="111" spans="1:14">
      <c r="A111" s="126"/>
      <c r="B111" s="127"/>
      <c r="C111" s="10" t="s">
        <v>210</v>
      </c>
      <c r="D111" s="10" t="s">
        <v>193</v>
      </c>
      <c r="E111" s="10"/>
      <c r="F111" s="10" t="s">
        <v>82</v>
      </c>
      <c r="G111" s="10">
        <v>1</v>
      </c>
      <c r="H111" s="10"/>
      <c r="I111" s="105">
        <v>1</v>
      </c>
      <c r="J111" s="10"/>
      <c r="K111" s="10"/>
      <c r="L111" s="10"/>
      <c r="M111" s="10"/>
      <c r="N111" s="10"/>
    </row>
    <row r="112" spans="1:14">
      <c r="A112" s="126"/>
      <c r="B112" s="127"/>
      <c r="C112" s="10" t="s">
        <v>211</v>
      </c>
      <c r="D112" s="10" t="s">
        <v>193</v>
      </c>
      <c r="E112" s="10"/>
      <c r="F112" s="10" t="s">
        <v>82</v>
      </c>
      <c r="G112" s="10">
        <v>1</v>
      </c>
      <c r="H112" s="10"/>
      <c r="I112" s="105">
        <v>1</v>
      </c>
      <c r="J112" s="10"/>
      <c r="K112" s="10"/>
      <c r="L112" s="10"/>
      <c r="M112" s="10"/>
      <c r="N112" s="10"/>
    </row>
    <row r="113" spans="1:14">
      <c r="A113" s="126"/>
      <c r="B113" s="127"/>
      <c r="C113" s="10" t="s">
        <v>212</v>
      </c>
      <c r="D113" s="10" t="s">
        <v>193</v>
      </c>
      <c r="E113" s="10"/>
      <c r="F113" s="10" t="s">
        <v>27</v>
      </c>
      <c r="G113" s="10">
        <v>2</v>
      </c>
      <c r="H113" s="10"/>
      <c r="I113" s="105">
        <v>2</v>
      </c>
      <c r="J113" s="10"/>
      <c r="K113" s="10"/>
      <c r="L113" s="10"/>
      <c r="M113" s="10"/>
      <c r="N113" s="10"/>
    </row>
    <row r="114" spans="1:14">
      <c r="A114" s="126"/>
      <c r="B114" s="10" t="s">
        <v>213</v>
      </c>
      <c r="C114" s="10" t="s">
        <v>214</v>
      </c>
      <c r="D114" s="10" t="s">
        <v>193</v>
      </c>
      <c r="E114" s="10"/>
      <c r="F114" s="10" t="s">
        <v>27</v>
      </c>
      <c r="G114" s="10">
        <v>1</v>
      </c>
      <c r="H114" s="10"/>
      <c r="I114" s="105">
        <v>1</v>
      </c>
      <c r="J114" s="10"/>
      <c r="K114" s="10"/>
      <c r="L114" s="10"/>
      <c r="M114" s="10"/>
      <c r="N114" s="10"/>
    </row>
    <row r="115" spans="1:14">
      <c r="A115" s="126"/>
      <c r="B115" s="127" t="s">
        <v>215</v>
      </c>
      <c r="C115" s="127" t="s">
        <v>216</v>
      </c>
      <c r="D115" s="127"/>
      <c r="E115" s="127"/>
      <c r="F115" s="127"/>
      <c r="G115" s="10">
        <v>2</v>
      </c>
      <c r="H115" s="10">
        <v>0</v>
      </c>
      <c r="I115" s="105">
        <v>2</v>
      </c>
      <c r="J115" s="10">
        <v>0</v>
      </c>
      <c r="K115" s="10">
        <v>0</v>
      </c>
      <c r="L115" s="10">
        <v>0</v>
      </c>
      <c r="M115" s="10">
        <v>0</v>
      </c>
      <c r="N115" s="10"/>
    </row>
    <row r="116" spans="1:14" ht="27">
      <c r="A116" s="126"/>
      <c r="B116" s="127"/>
      <c r="C116" s="10" t="s">
        <v>217</v>
      </c>
      <c r="D116" s="10" t="s">
        <v>193</v>
      </c>
      <c r="E116" s="10"/>
      <c r="F116" s="10" t="s">
        <v>167</v>
      </c>
      <c r="G116" s="10">
        <v>1</v>
      </c>
      <c r="H116" s="10"/>
      <c r="I116" s="105">
        <v>1</v>
      </c>
      <c r="J116" s="10"/>
      <c r="K116" s="10"/>
      <c r="L116" s="10"/>
      <c r="M116" s="10"/>
      <c r="N116" s="10"/>
    </row>
    <row r="117" spans="1:14">
      <c r="A117" s="126"/>
      <c r="B117" s="127"/>
      <c r="C117" s="10" t="s">
        <v>218</v>
      </c>
      <c r="D117" s="10" t="s">
        <v>193</v>
      </c>
      <c r="E117" s="10"/>
      <c r="F117" s="10" t="s">
        <v>27</v>
      </c>
      <c r="G117" s="10">
        <v>1</v>
      </c>
      <c r="H117" s="10"/>
      <c r="I117" s="105">
        <v>1</v>
      </c>
      <c r="J117" s="10"/>
      <c r="K117" s="10"/>
      <c r="L117" s="10"/>
      <c r="M117" s="10"/>
      <c r="N117" s="10"/>
    </row>
    <row r="118" spans="1:14">
      <c r="A118" s="126"/>
      <c r="B118" s="127" t="s">
        <v>219</v>
      </c>
      <c r="C118" s="127" t="s">
        <v>220</v>
      </c>
      <c r="D118" s="127"/>
      <c r="E118" s="127"/>
      <c r="F118" s="127"/>
      <c r="G118" s="10">
        <v>2</v>
      </c>
      <c r="H118" s="10">
        <v>0</v>
      </c>
      <c r="I118" s="105">
        <v>2</v>
      </c>
      <c r="J118" s="10">
        <v>0</v>
      </c>
      <c r="K118" s="10">
        <v>0</v>
      </c>
      <c r="L118" s="10">
        <v>0</v>
      </c>
      <c r="M118" s="10">
        <v>0</v>
      </c>
      <c r="N118" s="10"/>
    </row>
    <row r="119" spans="1:14">
      <c r="A119" s="126"/>
      <c r="B119" s="127"/>
      <c r="C119" s="10" t="s">
        <v>221</v>
      </c>
      <c r="D119" s="10" t="s">
        <v>193</v>
      </c>
      <c r="E119" s="10"/>
      <c r="F119" s="10" t="s">
        <v>222</v>
      </c>
      <c r="G119" s="10">
        <v>1</v>
      </c>
      <c r="H119" s="10"/>
      <c r="I119" s="105">
        <v>1</v>
      </c>
      <c r="J119" s="10"/>
      <c r="K119" s="10"/>
      <c r="L119" s="10"/>
      <c r="M119" s="10"/>
      <c r="N119" s="10"/>
    </row>
    <row r="120" spans="1:14">
      <c r="A120" s="126"/>
      <c r="B120" s="127"/>
      <c r="C120" s="10" t="s">
        <v>223</v>
      </c>
      <c r="D120" s="10" t="s">
        <v>193</v>
      </c>
      <c r="E120" s="10"/>
      <c r="F120" s="10" t="s">
        <v>222</v>
      </c>
      <c r="G120" s="10">
        <v>1</v>
      </c>
      <c r="H120" s="10"/>
      <c r="I120" s="105">
        <v>1</v>
      </c>
      <c r="J120" s="10"/>
      <c r="K120" s="10"/>
      <c r="L120" s="10"/>
      <c r="M120" s="10"/>
      <c r="N120" s="10"/>
    </row>
    <row r="121" spans="1:14">
      <c r="A121" s="126"/>
      <c r="B121" s="127" t="s">
        <v>224</v>
      </c>
      <c r="C121" s="127" t="s">
        <v>225</v>
      </c>
      <c r="D121" s="127"/>
      <c r="E121" s="127"/>
      <c r="F121" s="127"/>
      <c r="G121" s="10">
        <v>2</v>
      </c>
      <c r="H121" s="10">
        <v>0</v>
      </c>
      <c r="I121" s="105">
        <v>2</v>
      </c>
      <c r="J121" s="10">
        <v>0</v>
      </c>
      <c r="K121" s="10">
        <v>0</v>
      </c>
      <c r="L121" s="10">
        <v>0</v>
      </c>
      <c r="M121" s="10">
        <v>0</v>
      </c>
      <c r="N121" s="10"/>
    </row>
    <row r="122" spans="1:14" ht="27">
      <c r="A122" s="126"/>
      <c r="B122" s="127"/>
      <c r="C122" s="10" t="s">
        <v>226</v>
      </c>
      <c r="D122" s="10" t="s">
        <v>193</v>
      </c>
      <c r="E122" s="10"/>
      <c r="F122" s="10" t="s">
        <v>222</v>
      </c>
      <c r="G122" s="10">
        <v>1</v>
      </c>
      <c r="H122" s="10"/>
      <c r="I122" s="105">
        <v>1</v>
      </c>
      <c r="J122" s="10"/>
      <c r="K122" s="10"/>
      <c r="L122" s="10"/>
      <c r="M122" s="10"/>
      <c r="N122" s="10"/>
    </row>
    <row r="123" spans="1:14">
      <c r="A123" s="126"/>
      <c r="B123" s="127"/>
      <c r="C123" s="10" t="s">
        <v>227</v>
      </c>
      <c r="D123" s="10" t="s">
        <v>193</v>
      </c>
      <c r="E123" s="10"/>
      <c r="F123" s="10" t="s">
        <v>27</v>
      </c>
      <c r="G123" s="10">
        <v>1</v>
      </c>
      <c r="H123" s="10"/>
      <c r="I123" s="105">
        <v>1</v>
      </c>
      <c r="J123" s="10"/>
      <c r="K123" s="10"/>
      <c r="L123" s="10"/>
      <c r="M123" s="10"/>
      <c r="N123" s="10"/>
    </row>
    <row r="124" spans="1:14">
      <c r="A124" s="126"/>
      <c r="B124" s="127" t="s">
        <v>228</v>
      </c>
      <c r="C124" s="127" t="s">
        <v>229</v>
      </c>
      <c r="D124" s="127"/>
      <c r="E124" s="127"/>
      <c r="F124" s="127"/>
      <c r="G124" s="10">
        <v>2</v>
      </c>
      <c r="H124" s="10">
        <v>0</v>
      </c>
      <c r="I124" s="105">
        <v>2</v>
      </c>
      <c r="J124" s="10">
        <v>0</v>
      </c>
      <c r="K124" s="10">
        <v>0</v>
      </c>
      <c r="L124" s="10">
        <v>0</v>
      </c>
      <c r="M124" s="10">
        <v>0</v>
      </c>
      <c r="N124" s="10"/>
    </row>
    <row r="125" spans="1:14">
      <c r="A125" s="126"/>
      <c r="B125" s="127"/>
      <c r="C125" s="10" t="s">
        <v>230</v>
      </c>
      <c r="D125" s="10" t="s">
        <v>193</v>
      </c>
      <c r="E125" s="10"/>
      <c r="F125" s="10" t="s">
        <v>231</v>
      </c>
      <c r="G125" s="10">
        <v>1</v>
      </c>
      <c r="H125" s="10"/>
      <c r="I125" s="105">
        <v>1</v>
      </c>
      <c r="J125" s="10"/>
      <c r="K125" s="10"/>
      <c r="L125" s="10"/>
      <c r="M125" s="10"/>
      <c r="N125" s="10"/>
    </row>
    <row r="126" spans="1:14" ht="27">
      <c r="A126" s="126"/>
      <c r="B126" s="127"/>
      <c r="C126" s="10" t="s">
        <v>232</v>
      </c>
      <c r="D126" s="10" t="s">
        <v>193</v>
      </c>
      <c r="E126" s="10"/>
      <c r="F126" s="10" t="s">
        <v>222</v>
      </c>
      <c r="G126" s="10">
        <v>1</v>
      </c>
      <c r="H126" s="10"/>
      <c r="I126" s="105">
        <v>1</v>
      </c>
      <c r="J126" s="10"/>
      <c r="K126" s="10"/>
      <c r="L126" s="10"/>
      <c r="M126" s="10"/>
      <c r="N126" s="10"/>
    </row>
    <row r="127" spans="1:14">
      <c r="A127" s="126"/>
      <c r="B127" s="127" t="s">
        <v>233</v>
      </c>
      <c r="C127" s="127" t="s">
        <v>234</v>
      </c>
      <c r="D127" s="127"/>
      <c r="E127" s="127"/>
      <c r="F127" s="127"/>
      <c r="G127" s="10">
        <v>2</v>
      </c>
      <c r="H127" s="10">
        <v>0</v>
      </c>
      <c r="I127" s="105">
        <v>2</v>
      </c>
      <c r="J127" s="10">
        <v>0</v>
      </c>
      <c r="K127" s="10">
        <v>0</v>
      </c>
      <c r="L127" s="10">
        <v>0</v>
      </c>
      <c r="M127" s="10">
        <v>0</v>
      </c>
      <c r="N127" s="10"/>
    </row>
    <row r="128" spans="1:14">
      <c r="A128" s="126"/>
      <c r="B128" s="127"/>
      <c r="C128" s="10" t="s">
        <v>235</v>
      </c>
      <c r="D128" s="10" t="s">
        <v>193</v>
      </c>
      <c r="E128" s="10"/>
      <c r="F128" s="10" t="s">
        <v>27</v>
      </c>
      <c r="G128" s="10">
        <v>1</v>
      </c>
      <c r="H128" s="10"/>
      <c r="I128" s="105">
        <v>1</v>
      </c>
      <c r="J128" s="10"/>
      <c r="K128" s="10"/>
      <c r="L128" s="10"/>
      <c r="M128" s="10"/>
      <c r="N128" s="10"/>
    </row>
    <row r="129" spans="1:14">
      <c r="A129" s="126"/>
      <c r="B129" s="127"/>
      <c r="C129" s="10" t="s">
        <v>236</v>
      </c>
      <c r="D129" s="10" t="s">
        <v>193</v>
      </c>
      <c r="E129" s="10"/>
      <c r="F129" s="10" t="s">
        <v>114</v>
      </c>
      <c r="G129" s="10">
        <v>1</v>
      </c>
      <c r="H129" s="10"/>
      <c r="I129" s="105">
        <v>1</v>
      </c>
      <c r="J129" s="10"/>
      <c r="K129" s="10"/>
      <c r="L129" s="10"/>
      <c r="M129" s="10"/>
      <c r="N129" s="10"/>
    </row>
    <row r="130" spans="1:14">
      <c r="A130" s="126"/>
      <c r="B130" s="10" t="s">
        <v>237</v>
      </c>
      <c r="C130" s="10" t="s">
        <v>238</v>
      </c>
      <c r="D130" s="10" t="s">
        <v>193</v>
      </c>
      <c r="E130" s="10"/>
      <c r="F130" s="10" t="s">
        <v>82</v>
      </c>
      <c r="G130" s="10">
        <v>137</v>
      </c>
      <c r="H130" s="10"/>
      <c r="I130" s="105"/>
      <c r="J130" s="10">
        <v>137</v>
      </c>
      <c r="K130" s="10"/>
      <c r="L130" s="10"/>
      <c r="M130" s="10"/>
      <c r="N130" s="10"/>
    </row>
    <row r="131" spans="1:14">
      <c r="A131" s="126"/>
      <c r="B131" s="10" t="s">
        <v>239</v>
      </c>
      <c r="C131" s="10" t="s">
        <v>240</v>
      </c>
      <c r="D131" s="10" t="s">
        <v>193</v>
      </c>
      <c r="E131" s="10"/>
      <c r="F131" s="10" t="s">
        <v>27</v>
      </c>
      <c r="G131" s="10">
        <v>1</v>
      </c>
      <c r="H131" s="10"/>
      <c r="I131" s="105">
        <v>1</v>
      </c>
      <c r="J131" s="10"/>
      <c r="K131" s="10"/>
      <c r="L131" s="10"/>
      <c r="M131" s="10"/>
      <c r="N131" s="10"/>
    </row>
    <row r="132" spans="1:14">
      <c r="A132" s="126" t="s">
        <v>241</v>
      </c>
      <c r="B132" s="126" t="s">
        <v>242</v>
      </c>
      <c r="C132" s="126"/>
      <c r="D132" s="126"/>
      <c r="E132" s="126"/>
      <c r="F132" s="126"/>
      <c r="G132" s="103">
        <v>30</v>
      </c>
      <c r="H132" s="103">
        <v>0</v>
      </c>
      <c r="I132" s="107">
        <v>25</v>
      </c>
      <c r="J132" s="103">
        <v>0</v>
      </c>
      <c r="K132" s="103">
        <v>0</v>
      </c>
      <c r="L132" s="103">
        <v>0</v>
      </c>
      <c r="M132" s="103">
        <v>5</v>
      </c>
      <c r="N132" s="10"/>
    </row>
    <row r="133" spans="1:14">
      <c r="A133" s="126"/>
      <c r="B133" s="127" t="s">
        <v>243</v>
      </c>
      <c r="C133" s="127" t="s">
        <v>191</v>
      </c>
      <c r="D133" s="127"/>
      <c r="E133" s="127"/>
      <c r="F133" s="127"/>
      <c r="G133" s="10">
        <v>23</v>
      </c>
      <c r="H133" s="10">
        <v>0</v>
      </c>
      <c r="I133" s="105">
        <v>18</v>
      </c>
      <c r="J133" s="10">
        <v>0</v>
      </c>
      <c r="K133" s="10">
        <v>0</v>
      </c>
      <c r="L133" s="10">
        <v>0</v>
      </c>
      <c r="M133" s="10">
        <v>5</v>
      </c>
      <c r="N133" s="10"/>
    </row>
    <row r="134" spans="1:14">
      <c r="A134" s="126"/>
      <c r="B134" s="127"/>
      <c r="C134" s="10" t="s">
        <v>244</v>
      </c>
      <c r="D134" s="10" t="s">
        <v>193</v>
      </c>
      <c r="E134" s="10"/>
      <c r="F134" s="10" t="s">
        <v>70</v>
      </c>
      <c r="G134" s="10">
        <v>12</v>
      </c>
      <c r="H134" s="10"/>
      <c r="I134" s="105">
        <v>12</v>
      </c>
      <c r="J134" s="10"/>
      <c r="K134" s="10"/>
      <c r="L134" s="10"/>
      <c r="M134" s="10"/>
      <c r="N134" s="10"/>
    </row>
    <row r="135" spans="1:14">
      <c r="A135" s="126"/>
      <c r="B135" s="127"/>
      <c r="C135" s="10" t="s">
        <v>245</v>
      </c>
      <c r="D135" s="10" t="s">
        <v>193</v>
      </c>
      <c r="E135" s="10"/>
      <c r="F135" s="10" t="s">
        <v>70</v>
      </c>
      <c r="G135" s="10">
        <v>5.5</v>
      </c>
      <c r="H135" s="10"/>
      <c r="I135" s="105">
        <v>3</v>
      </c>
      <c r="J135" s="10"/>
      <c r="K135" s="10"/>
      <c r="L135" s="10"/>
      <c r="M135" s="10">
        <v>2.5</v>
      </c>
      <c r="N135" s="10"/>
    </row>
    <row r="136" spans="1:14">
      <c r="A136" s="126"/>
      <c r="B136" s="127"/>
      <c r="C136" s="10" t="s">
        <v>246</v>
      </c>
      <c r="D136" s="10" t="s">
        <v>193</v>
      </c>
      <c r="E136" s="10"/>
      <c r="F136" s="10" t="s">
        <v>184</v>
      </c>
      <c r="G136" s="10">
        <v>2</v>
      </c>
      <c r="H136" s="10"/>
      <c r="I136" s="105">
        <v>2</v>
      </c>
      <c r="J136" s="10"/>
      <c r="K136" s="10"/>
      <c r="L136" s="10"/>
      <c r="M136" s="10"/>
      <c r="N136" s="10"/>
    </row>
    <row r="137" spans="1:14" s="99" customFormat="1">
      <c r="A137" s="126"/>
      <c r="B137" s="127"/>
      <c r="C137" s="105" t="s">
        <v>247</v>
      </c>
      <c r="D137" s="10" t="s">
        <v>193</v>
      </c>
      <c r="E137" s="105"/>
      <c r="F137" s="105" t="s">
        <v>27</v>
      </c>
      <c r="G137" s="105">
        <v>2.5</v>
      </c>
      <c r="H137" s="105"/>
      <c r="I137" s="105"/>
      <c r="J137" s="105"/>
      <c r="K137" s="105"/>
      <c r="L137" s="105"/>
      <c r="M137" s="105">
        <v>2.5</v>
      </c>
      <c r="N137" s="105"/>
    </row>
    <row r="138" spans="1:14">
      <c r="A138" s="126"/>
      <c r="B138" s="127"/>
      <c r="C138" s="10" t="s">
        <v>248</v>
      </c>
      <c r="D138" s="10" t="s">
        <v>193</v>
      </c>
      <c r="E138" s="10"/>
      <c r="F138" s="10" t="s">
        <v>27</v>
      </c>
      <c r="G138" s="10">
        <v>1</v>
      </c>
      <c r="H138" s="10"/>
      <c r="I138" s="105">
        <v>1</v>
      </c>
      <c r="J138" s="10"/>
      <c r="K138" s="10"/>
      <c r="L138" s="10"/>
      <c r="M138" s="10"/>
      <c r="N138" s="10"/>
    </row>
    <row r="139" spans="1:14">
      <c r="A139" s="126"/>
      <c r="B139" s="10" t="s">
        <v>249</v>
      </c>
      <c r="C139" s="10" t="s">
        <v>250</v>
      </c>
      <c r="D139" s="10" t="s">
        <v>193</v>
      </c>
      <c r="E139" s="10"/>
      <c r="F139" s="10" t="s">
        <v>231</v>
      </c>
      <c r="G139" s="10">
        <v>1</v>
      </c>
      <c r="H139" s="10"/>
      <c r="I139" s="105">
        <v>1</v>
      </c>
      <c r="J139" s="10"/>
      <c r="K139" s="10"/>
      <c r="L139" s="10"/>
      <c r="M139" s="10"/>
      <c r="N139" s="10"/>
    </row>
    <row r="140" spans="1:14">
      <c r="A140" s="126"/>
      <c r="B140" s="127" t="s">
        <v>251</v>
      </c>
      <c r="C140" s="127" t="s">
        <v>252</v>
      </c>
      <c r="D140" s="127"/>
      <c r="E140" s="127"/>
      <c r="F140" s="127"/>
      <c r="G140" s="10">
        <v>5</v>
      </c>
      <c r="H140" s="10">
        <v>0</v>
      </c>
      <c r="I140" s="105">
        <v>5</v>
      </c>
      <c r="J140" s="10">
        <v>0</v>
      </c>
      <c r="K140" s="10">
        <v>0</v>
      </c>
      <c r="L140" s="10">
        <v>0</v>
      </c>
      <c r="M140" s="10">
        <v>0</v>
      </c>
      <c r="N140" s="10"/>
    </row>
    <row r="141" spans="1:14">
      <c r="A141" s="126"/>
      <c r="B141" s="127"/>
      <c r="C141" s="10" t="s">
        <v>253</v>
      </c>
      <c r="D141" s="10" t="s">
        <v>193</v>
      </c>
      <c r="E141" s="10"/>
      <c r="F141" s="10" t="s">
        <v>27</v>
      </c>
      <c r="G141" s="10">
        <v>4</v>
      </c>
      <c r="H141" s="10"/>
      <c r="I141" s="105">
        <v>4</v>
      </c>
      <c r="J141" s="10"/>
      <c r="K141" s="10"/>
      <c r="L141" s="10"/>
      <c r="M141" s="10"/>
      <c r="N141" s="10"/>
    </row>
    <row r="142" spans="1:14">
      <c r="A142" s="126"/>
      <c r="B142" s="127"/>
      <c r="C142" s="10" t="s">
        <v>254</v>
      </c>
      <c r="D142" s="10" t="s">
        <v>193</v>
      </c>
      <c r="E142" s="10"/>
      <c r="F142" s="10" t="s">
        <v>27</v>
      </c>
      <c r="G142" s="10">
        <v>1</v>
      </c>
      <c r="H142" s="10"/>
      <c r="I142" s="105">
        <v>1</v>
      </c>
      <c r="J142" s="10"/>
      <c r="K142" s="10"/>
      <c r="L142" s="10"/>
      <c r="M142" s="10"/>
      <c r="N142" s="10"/>
    </row>
    <row r="143" spans="1:14">
      <c r="A143" s="126"/>
      <c r="B143" s="10" t="s">
        <v>255</v>
      </c>
      <c r="C143" s="10" t="s">
        <v>256</v>
      </c>
      <c r="D143" s="10" t="s">
        <v>193</v>
      </c>
      <c r="E143" s="10"/>
      <c r="F143" s="10" t="s">
        <v>27</v>
      </c>
      <c r="G143" s="10">
        <v>1</v>
      </c>
      <c r="H143" s="10"/>
      <c r="I143" s="105">
        <v>1</v>
      </c>
      <c r="J143" s="10"/>
      <c r="K143" s="10"/>
      <c r="L143" s="10"/>
      <c r="M143" s="10"/>
      <c r="N143" s="10"/>
    </row>
    <row r="144" spans="1:14">
      <c r="A144" s="126" t="s">
        <v>257</v>
      </c>
      <c r="B144" s="126" t="s">
        <v>258</v>
      </c>
      <c r="C144" s="126"/>
      <c r="D144" s="126"/>
      <c r="E144" s="126"/>
      <c r="F144" s="126"/>
      <c r="G144" s="103">
        <v>34.75</v>
      </c>
      <c r="H144" s="103">
        <v>10</v>
      </c>
      <c r="I144" s="107">
        <v>8</v>
      </c>
      <c r="J144" s="103">
        <v>0</v>
      </c>
      <c r="K144" s="103">
        <v>8</v>
      </c>
      <c r="L144" s="103">
        <v>0</v>
      </c>
      <c r="M144" s="103">
        <v>8.75</v>
      </c>
      <c r="N144" s="10"/>
    </row>
    <row r="145" spans="1:14">
      <c r="A145" s="126"/>
      <c r="B145" s="127" t="s">
        <v>259</v>
      </c>
      <c r="C145" s="127" t="s">
        <v>191</v>
      </c>
      <c r="D145" s="127"/>
      <c r="E145" s="127"/>
      <c r="F145" s="127"/>
      <c r="G145" s="10">
        <v>11.75</v>
      </c>
      <c r="H145" s="10">
        <v>0</v>
      </c>
      <c r="I145" s="105">
        <v>3</v>
      </c>
      <c r="J145" s="10">
        <v>0</v>
      </c>
      <c r="K145" s="10">
        <v>0</v>
      </c>
      <c r="L145" s="10">
        <v>0</v>
      </c>
      <c r="M145" s="10">
        <v>8.75</v>
      </c>
      <c r="N145" s="10"/>
    </row>
    <row r="146" spans="1:14">
      <c r="A146" s="126"/>
      <c r="B146" s="127"/>
      <c r="C146" s="10" t="s">
        <v>260</v>
      </c>
      <c r="D146" s="10" t="s">
        <v>193</v>
      </c>
      <c r="E146" s="10"/>
      <c r="F146" s="10" t="s">
        <v>70</v>
      </c>
      <c r="G146" s="10">
        <v>8.25</v>
      </c>
      <c r="H146" s="10"/>
      <c r="I146" s="105">
        <v>2</v>
      </c>
      <c r="J146" s="10"/>
      <c r="K146" s="10"/>
      <c r="L146" s="10"/>
      <c r="M146" s="10">
        <v>6.25</v>
      </c>
      <c r="N146" s="10"/>
    </row>
    <row r="147" spans="1:14" s="99" customFormat="1">
      <c r="A147" s="126"/>
      <c r="B147" s="127"/>
      <c r="C147" s="105" t="s">
        <v>261</v>
      </c>
      <c r="D147" s="10" t="s">
        <v>193</v>
      </c>
      <c r="E147" s="105"/>
      <c r="F147" s="105" t="s">
        <v>27</v>
      </c>
      <c r="G147" s="105">
        <v>2.5</v>
      </c>
      <c r="H147" s="105"/>
      <c r="I147" s="105"/>
      <c r="J147" s="105"/>
      <c r="K147" s="105"/>
      <c r="L147" s="105"/>
      <c r="M147" s="105">
        <v>2.5</v>
      </c>
      <c r="N147" s="105"/>
    </row>
    <row r="148" spans="1:14">
      <c r="A148" s="126"/>
      <c r="B148" s="127"/>
      <c r="C148" s="10" t="s">
        <v>262</v>
      </c>
      <c r="D148" s="10" t="s">
        <v>193</v>
      </c>
      <c r="E148" s="10"/>
      <c r="F148" s="10" t="s">
        <v>184</v>
      </c>
      <c r="G148" s="10">
        <v>1</v>
      </c>
      <c r="H148" s="10"/>
      <c r="I148" s="105">
        <v>1</v>
      </c>
      <c r="J148" s="10"/>
      <c r="K148" s="10"/>
      <c r="L148" s="10"/>
      <c r="M148" s="10"/>
      <c r="N148" s="10"/>
    </row>
    <row r="149" spans="1:14">
      <c r="A149" s="126"/>
      <c r="B149" s="127" t="s">
        <v>263</v>
      </c>
      <c r="C149" s="127" t="s">
        <v>264</v>
      </c>
      <c r="D149" s="127"/>
      <c r="E149" s="127"/>
      <c r="F149" s="127"/>
      <c r="G149" s="10">
        <v>2</v>
      </c>
      <c r="H149" s="10">
        <v>0</v>
      </c>
      <c r="I149" s="105">
        <v>2</v>
      </c>
      <c r="J149" s="10">
        <v>0</v>
      </c>
      <c r="K149" s="10">
        <v>0</v>
      </c>
      <c r="L149" s="10">
        <v>0</v>
      </c>
      <c r="M149" s="10">
        <v>0</v>
      </c>
      <c r="N149" s="10"/>
    </row>
    <row r="150" spans="1:14">
      <c r="A150" s="126"/>
      <c r="B150" s="127"/>
      <c r="C150" s="10" t="s">
        <v>265</v>
      </c>
      <c r="D150" s="10" t="s">
        <v>193</v>
      </c>
      <c r="E150" s="10"/>
      <c r="F150" s="10" t="s">
        <v>222</v>
      </c>
      <c r="G150" s="10">
        <v>1</v>
      </c>
      <c r="H150" s="10"/>
      <c r="I150" s="105">
        <v>1</v>
      </c>
      <c r="J150" s="10"/>
      <c r="K150" s="10"/>
      <c r="L150" s="10"/>
      <c r="M150" s="10"/>
      <c r="N150" s="10"/>
    </row>
    <row r="151" spans="1:14">
      <c r="A151" s="126"/>
      <c r="B151" s="127"/>
      <c r="C151" s="10" t="s">
        <v>266</v>
      </c>
      <c r="D151" s="10" t="s">
        <v>193</v>
      </c>
      <c r="E151" s="10"/>
      <c r="F151" s="10" t="s">
        <v>231</v>
      </c>
      <c r="G151" s="10">
        <v>1</v>
      </c>
      <c r="H151" s="10"/>
      <c r="I151" s="105">
        <v>1</v>
      </c>
      <c r="J151" s="10"/>
      <c r="K151" s="10"/>
      <c r="L151" s="10"/>
      <c r="M151" s="10"/>
      <c r="N151" s="10"/>
    </row>
    <row r="152" spans="1:14">
      <c r="A152" s="126"/>
      <c r="B152" s="128" t="s">
        <v>267</v>
      </c>
      <c r="C152" s="129"/>
      <c r="D152" s="10" t="s">
        <v>193</v>
      </c>
      <c r="E152" s="110"/>
      <c r="F152" s="10" t="s">
        <v>27</v>
      </c>
      <c r="G152" s="10">
        <v>10</v>
      </c>
      <c r="H152" s="10">
        <v>10</v>
      </c>
      <c r="I152" s="105"/>
      <c r="J152" s="10"/>
      <c r="K152" s="10"/>
      <c r="L152" s="10"/>
      <c r="M152" s="10"/>
      <c r="N152" s="10"/>
    </row>
    <row r="153" spans="1:14">
      <c r="A153" s="126"/>
      <c r="B153" s="128" t="s">
        <v>268</v>
      </c>
      <c r="C153" s="129"/>
      <c r="D153" s="10" t="s">
        <v>193</v>
      </c>
      <c r="E153" s="110"/>
      <c r="F153" s="111" t="s">
        <v>269</v>
      </c>
      <c r="G153" s="10">
        <v>8</v>
      </c>
      <c r="H153" s="10"/>
      <c r="I153" s="105"/>
      <c r="J153" s="10"/>
      <c r="K153" s="10">
        <v>8</v>
      </c>
      <c r="L153" s="10"/>
      <c r="M153" s="10"/>
      <c r="N153" s="10"/>
    </row>
    <row r="154" spans="1:14">
      <c r="A154" s="126"/>
      <c r="B154" s="10" t="s">
        <v>270</v>
      </c>
      <c r="C154" s="10" t="s">
        <v>271</v>
      </c>
      <c r="D154" s="10" t="s">
        <v>193</v>
      </c>
      <c r="E154" s="10"/>
      <c r="F154" s="10" t="s">
        <v>222</v>
      </c>
      <c r="G154" s="10">
        <v>1</v>
      </c>
      <c r="H154" s="10"/>
      <c r="I154" s="105">
        <v>1</v>
      </c>
      <c r="J154" s="10"/>
      <c r="K154" s="10"/>
      <c r="L154" s="10"/>
      <c r="M154" s="10"/>
      <c r="N154" s="10"/>
    </row>
    <row r="155" spans="1:14">
      <c r="A155" s="126"/>
      <c r="B155" s="127" t="s">
        <v>272</v>
      </c>
      <c r="C155" s="127" t="s">
        <v>273</v>
      </c>
      <c r="D155" s="127"/>
      <c r="E155" s="127"/>
      <c r="F155" s="127"/>
      <c r="G155" s="10">
        <v>2</v>
      </c>
      <c r="H155" s="10">
        <v>0</v>
      </c>
      <c r="I155" s="105">
        <v>2</v>
      </c>
      <c r="J155" s="10">
        <v>0</v>
      </c>
      <c r="K155" s="10">
        <v>0</v>
      </c>
      <c r="L155" s="10">
        <v>0</v>
      </c>
      <c r="M155" s="10">
        <v>0</v>
      </c>
      <c r="N155" s="10"/>
    </row>
    <row r="156" spans="1:14">
      <c r="A156" s="126"/>
      <c r="B156" s="127"/>
      <c r="C156" s="10" t="s">
        <v>274</v>
      </c>
      <c r="D156" s="10" t="s">
        <v>193</v>
      </c>
      <c r="E156" s="10"/>
      <c r="F156" s="10" t="s">
        <v>222</v>
      </c>
      <c r="G156" s="10">
        <v>1</v>
      </c>
      <c r="H156" s="10"/>
      <c r="I156" s="105">
        <v>1</v>
      </c>
      <c r="J156" s="10"/>
      <c r="K156" s="10"/>
      <c r="L156" s="10"/>
      <c r="M156" s="10"/>
      <c r="N156" s="10"/>
    </row>
    <row r="157" spans="1:14">
      <c r="A157" s="126"/>
      <c r="B157" s="127"/>
      <c r="C157" s="10" t="s">
        <v>275</v>
      </c>
      <c r="D157" s="10" t="s">
        <v>193</v>
      </c>
      <c r="E157" s="10"/>
      <c r="F157" s="10" t="s">
        <v>82</v>
      </c>
      <c r="G157" s="10">
        <v>1</v>
      </c>
      <c r="H157" s="10"/>
      <c r="I157" s="105">
        <v>1</v>
      </c>
      <c r="J157" s="10"/>
      <c r="K157" s="10"/>
      <c r="L157" s="10"/>
      <c r="M157" s="10"/>
      <c r="N157" s="10"/>
    </row>
    <row r="158" spans="1:14">
      <c r="A158" s="126" t="s">
        <v>276</v>
      </c>
      <c r="B158" s="130" t="s">
        <v>277</v>
      </c>
      <c r="C158" s="130"/>
      <c r="D158" s="130"/>
      <c r="E158" s="130"/>
      <c r="F158" s="130"/>
      <c r="G158" s="103">
        <v>26</v>
      </c>
      <c r="H158" s="103">
        <v>10</v>
      </c>
      <c r="I158" s="107">
        <v>16</v>
      </c>
      <c r="J158" s="103">
        <v>0</v>
      </c>
      <c r="K158" s="103">
        <v>0</v>
      </c>
      <c r="L158" s="103">
        <v>0</v>
      </c>
      <c r="M158" s="103">
        <v>0</v>
      </c>
      <c r="N158" s="10"/>
    </row>
    <row r="159" spans="1:14">
      <c r="A159" s="126"/>
      <c r="B159" s="127" t="s">
        <v>278</v>
      </c>
      <c r="C159" s="127" t="s">
        <v>191</v>
      </c>
      <c r="D159" s="127"/>
      <c r="E159" s="127"/>
      <c r="F159" s="127"/>
      <c r="G159" s="10">
        <v>11</v>
      </c>
      <c r="H159" s="10">
        <v>0</v>
      </c>
      <c r="I159" s="105">
        <v>11</v>
      </c>
      <c r="J159" s="10">
        <v>0</v>
      </c>
      <c r="K159" s="10">
        <v>0</v>
      </c>
      <c r="L159" s="10">
        <v>0</v>
      </c>
      <c r="M159" s="10">
        <v>0</v>
      </c>
      <c r="N159" s="10"/>
    </row>
    <row r="160" spans="1:14">
      <c r="A160" s="126"/>
      <c r="B160" s="127"/>
      <c r="C160" s="10" t="s">
        <v>279</v>
      </c>
      <c r="D160" s="10" t="s">
        <v>193</v>
      </c>
      <c r="E160" s="10"/>
      <c r="F160" s="10" t="s">
        <v>70</v>
      </c>
      <c r="G160" s="10">
        <v>6</v>
      </c>
      <c r="H160" s="10"/>
      <c r="I160" s="105">
        <v>6</v>
      </c>
      <c r="J160" s="10"/>
      <c r="K160" s="10"/>
      <c r="L160" s="10"/>
      <c r="M160" s="10"/>
      <c r="N160" s="10"/>
    </row>
    <row r="161" spans="1:14">
      <c r="A161" s="126"/>
      <c r="B161" s="127"/>
      <c r="C161" s="10" t="s">
        <v>280</v>
      </c>
      <c r="D161" s="10" t="s">
        <v>193</v>
      </c>
      <c r="E161" s="10"/>
      <c r="F161" s="10" t="s">
        <v>27</v>
      </c>
      <c r="G161" s="10">
        <v>1</v>
      </c>
      <c r="H161" s="10"/>
      <c r="I161" s="105">
        <v>1</v>
      </c>
      <c r="J161" s="10"/>
      <c r="K161" s="10"/>
      <c r="L161" s="10"/>
      <c r="M161" s="10"/>
      <c r="N161" s="10"/>
    </row>
    <row r="162" spans="1:14">
      <c r="A162" s="126"/>
      <c r="B162" s="127"/>
      <c r="C162" s="10" t="s">
        <v>281</v>
      </c>
      <c r="D162" s="10" t="s">
        <v>193</v>
      </c>
      <c r="E162" s="10"/>
      <c r="F162" s="10" t="s">
        <v>231</v>
      </c>
      <c r="G162" s="10">
        <v>1</v>
      </c>
      <c r="H162" s="10"/>
      <c r="I162" s="105">
        <v>1</v>
      </c>
      <c r="J162" s="10"/>
      <c r="K162" s="10"/>
      <c r="L162" s="10"/>
      <c r="M162" s="10"/>
      <c r="N162" s="10"/>
    </row>
    <row r="163" spans="1:14">
      <c r="A163" s="126"/>
      <c r="B163" s="127"/>
      <c r="C163" s="10" t="s">
        <v>282</v>
      </c>
      <c r="D163" s="10" t="s">
        <v>193</v>
      </c>
      <c r="E163" s="10"/>
      <c r="F163" s="10" t="s">
        <v>25</v>
      </c>
      <c r="G163" s="10">
        <v>1</v>
      </c>
      <c r="H163" s="10"/>
      <c r="I163" s="105">
        <v>1</v>
      </c>
      <c r="J163" s="10"/>
      <c r="K163" s="10"/>
      <c r="L163" s="10"/>
      <c r="M163" s="10"/>
      <c r="N163" s="10"/>
    </row>
    <row r="164" spans="1:14">
      <c r="A164" s="126"/>
      <c r="B164" s="127"/>
      <c r="C164" s="10" t="s">
        <v>283</v>
      </c>
      <c r="D164" s="10" t="s">
        <v>193</v>
      </c>
      <c r="E164" s="10"/>
      <c r="F164" s="10" t="s">
        <v>70</v>
      </c>
      <c r="G164" s="10">
        <v>2</v>
      </c>
      <c r="H164" s="10"/>
      <c r="I164" s="105">
        <v>2</v>
      </c>
      <c r="J164" s="10"/>
      <c r="K164" s="10"/>
      <c r="L164" s="10"/>
      <c r="M164" s="10"/>
      <c r="N164" s="10"/>
    </row>
    <row r="165" spans="1:14">
      <c r="A165" s="126"/>
      <c r="B165" s="127" t="s">
        <v>284</v>
      </c>
      <c r="C165" s="127" t="s">
        <v>285</v>
      </c>
      <c r="D165" s="127"/>
      <c r="E165" s="127"/>
      <c r="F165" s="127"/>
      <c r="G165" s="10">
        <v>14</v>
      </c>
      <c r="H165" s="10">
        <v>10</v>
      </c>
      <c r="I165" s="105">
        <v>4</v>
      </c>
      <c r="J165" s="10">
        <v>0</v>
      </c>
      <c r="K165" s="10">
        <v>0</v>
      </c>
      <c r="L165" s="10">
        <v>0</v>
      </c>
      <c r="M165" s="10">
        <v>0</v>
      </c>
      <c r="N165" s="10"/>
    </row>
    <row r="166" spans="1:14">
      <c r="A166" s="126"/>
      <c r="B166" s="127"/>
      <c r="C166" s="10"/>
      <c r="D166" s="10" t="s">
        <v>193</v>
      </c>
      <c r="E166" s="10"/>
      <c r="F166" s="10" t="s">
        <v>27</v>
      </c>
      <c r="G166" s="10">
        <v>10</v>
      </c>
      <c r="H166" s="10">
        <v>10</v>
      </c>
      <c r="I166" s="105"/>
      <c r="J166" s="10"/>
      <c r="K166" s="10"/>
      <c r="L166" s="10"/>
      <c r="M166" s="10"/>
      <c r="N166" s="10"/>
    </row>
    <row r="167" spans="1:14">
      <c r="A167" s="126"/>
      <c r="B167" s="127"/>
      <c r="C167" s="10" t="s">
        <v>286</v>
      </c>
      <c r="D167" s="10" t="s">
        <v>193</v>
      </c>
      <c r="E167" s="10"/>
      <c r="F167" s="10" t="s">
        <v>27</v>
      </c>
      <c r="G167" s="10">
        <v>1</v>
      </c>
      <c r="H167" s="10"/>
      <c r="I167" s="105">
        <v>1</v>
      </c>
      <c r="J167" s="10"/>
      <c r="K167" s="10"/>
      <c r="L167" s="10"/>
      <c r="M167" s="10"/>
      <c r="N167" s="10"/>
    </row>
    <row r="168" spans="1:14">
      <c r="A168" s="126"/>
      <c r="B168" s="127"/>
      <c r="C168" s="10" t="s">
        <v>287</v>
      </c>
      <c r="D168" s="10" t="s">
        <v>193</v>
      </c>
      <c r="E168" s="10"/>
      <c r="F168" s="10" t="s">
        <v>27</v>
      </c>
      <c r="G168" s="10">
        <v>1</v>
      </c>
      <c r="H168" s="10"/>
      <c r="I168" s="105">
        <v>1</v>
      </c>
      <c r="J168" s="10"/>
      <c r="K168" s="10"/>
      <c r="L168" s="10"/>
      <c r="M168" s="10"/>
      <c r="N168" s="10"/>
    </row>
    <row r="169" spans="1:14">
      <c r="A169" s="126"/>
      <c r="B169" s="127"/>
      <c r="C169" s="10" t="s">
        <v>288</v>
      </c>
      <c r="D169" s="10" t="s">
        <v>193</v>
      </c>
      <c r="E169" s="10"/>
      <c r="F169" s="10" t="s">
        <v>82</v>
      </c>
      <c r="G169" s="10">
        <v>1</v>
      </c>
      <c r="H169" s="10"/>
      <c r="I169" s="105">
        <v>1</v>
      </c>
      <c r="J169" s="10"/>
      <c r="K169" s="10"/>
      <c r="L169" s="10"/>
      <c r="M169" s="10"/>
      <c r="N169" s="10"/>
    </row>
    <row r="170" spans="1:14">
      <c r="A170" s="126"/>
      <c r="B170" s="127"/>
      <c r="C170" s="10" t="s">
        <v>289</v>
      </c>
      <c r="D170" s="10" t="s">
        <v>193</v>
      </c>
      <c r="E170" s="10"/>
      <c r="F170" s="10" t="s">
        <v>222</v>
      </c>
      <c r="G170" s="10">
        <v>1</v>
      </c>
      <c r="H170" s="10"/>
      <c r="I170" s="105">
        <v>1</v>
      </c>
      <c r="J170" s="10"/>
      <c r="K170" s="10"/>
      <c r="L170" s="10"/>
      <c r="M170" s="10"/>
      <c r="N170" s="10"/>
    </row>
    <row r="171" spans="1:14">
      <c r="A171" s="126"/>
      <c r="B171" s="10" t="s">
        <v>290</v>
      </c>
      <c r="C171" s="10" t="s">
        <v>291</v>
      </c>
      <c r="D171" s="10" t="s">
        <v>193</v>
      </c>
      <c r="E171" s="10"/>
      <c r="F171" s="10" t="s">
        <v>184</v>
      </c>
      <c r="G171" s="10">
        <v>1</v>
      </c>
      <c r="H171" s="10"/>
      <c r="I171" s="105">
        <v>1</v>
      </c>
      <c r="J171" s="10"/>
      <c r="K171" s="10"/>
      <c r="L171" s="10"/>
      <c r="M171" s="10"/>
      <c r="N171" s="10"/>
    </row>
    <row r="172" spans="1:14">
      <c r="A172" s="135" t="s">
        <v>292</v>
      </c>
      <c r="B172" s="126" t="s">
        <v>293</v>
      </c>
      <c r="C172" s="126"/>
      <c r="D172" s="126"/>
      <c r="E172" s="126"/>
      <c r="F172" s="126"/>
      <c r="G172" s="103">
        <v>144.25</v>
      </c>
      <c r="H172" s="103">
        <v>120</v>
      </c>
      <c r="I172" s="107">
        <v>2</v>
      </c>
      <c r="J172" s="103">
        <v>0</v>
      </c>
      <c r="K172" s="103">
        <v>8</v>
      </c>
      <c r="L172" s="103">
        <v>8</v>
      </c>
      <c r="M172" s="103">
        <v>6.25</v>
      </c>
      <c r="N172" s="10"/>
    </row>
    <row r="173" spans="1:14">
      <c r="A173" s="136"/>
      <c r="B173" s="127" t="s">
        <v>278</v>
      </c>
      <c r="C173" s="127" t="s">
        <v>191</v>
      </c>
      <c r="D173" s="127"/>
      <c r="E173" s="127"/>
      <c r="F173" s="127"/>
      <c r="G173" s="10">
        <v>2</v>
      </c>
      <c r="H173" s="10">
        <v>0</v>
      </c>
      <c r="I173" s="105">
        <v>2</v>
      </c>
      <c r="J173" s="10">
        <v>0</v>
      </c>
      <c r="K173" s="10">
        <v>0</v>
      </c>
      <c r="L173" s="10">
        <v>0</v>
      </c>
      <c r="M173" s="10">
        <v>0</v>
      </c>
      <c r="N173" s="10"/>
    </row>
    <row r="174" spans="1:14">
      <c r="A174" s="136"/>
      <c r="B174" s="127"/>
      <c r="C174" s="10" t="s">
        <v>294</v>
      </c>
      <c r="D174" s="10" t="s">
        <v>193</v>
      </c>
      <c r="E174" s="10"/>
      <c r="F174" s="10" t="s">
        <v>25</v>
      </c>
      <c r="G174" s="10">
        <v>1</v>
      </c>
      <c r="H174" s="10"/>
      <c r="I174" s="105">
        <v>1</v>
      </c>
      <c r="J174" s="10"/>
      <c r="K174" s="10"/>
      <c r="L174" s="10"/>
      <c r="M174" s="10"/>
      <c r="N174" s="10"/>
    </row>
    <row r="175" spans="1:14">
      <c r="A175" s="136"/>
      <c r="B175" s="127"/>
      <c r="C175" s="10" t="s">
        <v>295</v>
      </c>
      <c r="D175" s="10" t="s">
        <v>193</v>
      </c>
      <c r="E175" s="10"/>
      <c r="F175" s="10" t="s">
        <v>70</v>
      </c>
      <c r="G175" s="10">
        <v>1</v>
      </c>
      <c r="H175" s="10"/>
      <c r="I175" s="105">
        <v>1</v>
      </c>
      <c r="J175" s="10"/>
      <c r="K175" s="10"/>
      <c r="L175" s="10"/>
      <c r="M175" s="10"/>
      <c r="N175" s="10"/>
    </row>
    <row r="176" spans="1:14" s="99" customFormat="1">
      <c r="A176" s="136"/>
      <c r="B176" s="105" t="s">
        <v>296</v>
      </c>
      <c r="C176" s="105" t="s">
        <v>297</v>
      </c>
      <c r="D176" s="10" t="s">
        <v>193</v>
      </c>
      <c r="E176" s="105"/>
      <c r="F176" s="105" t="s">
        <v>27</v>
      </c>
      <c r="G176" s="105">
        <v>6.25</v>
      </c>
      <c r="H176" s="105"/>
      <c r="I176" s="105"/>
      <c r="J176" s="105"/>
      <c r="K176" s="105"/>
      <c r="L176" s="105"/>
      <c r="M176" s="105">
        <v>6.25</v>
      </c>
      <c r="N176" s="105"/>
    </row>
    <row r="177" spans="1:14" s="99" customFormat="1">
      <c r="A177" s="136"/>
      <c r="B177" s="147" t="s">
        <v>298</v>
      </c>
      <c r="C177" s="148"/>
      <c r="D177" s="10" t="s">
        <v>193</v>
      </c>
      <c r="E177" s="105"/>
      <c r="F177" s="105" t="s">
        <v>231</v>
      </c>
      <c r="G177" s="139">
        <v>16</v>
      </c>
      <c r="H177" s="105"/>
      <c r="I177" s="105"/>
      <c r="J177" s="105"/>
      <c r="K177" s="105">
        <v>8</v>
      </c>
      <c r="L177" s="105"/>
      <c r="M177" s="105"/>
      <c r="N177" s="105"/>
    </row>
    <row r="178" spans="1:14" s="99" customFormat="1">
      <c r="A178" s="136"/>
      <c r="B178" s="149"/>
      <c r="C178" s="150"/>
      <c r="D178" s="10" t="s">
        <v>193</v>
      </c>
      <c r="E178" s="105"/>
      <c r="F178" s="105" t="s">
        <v>222</v>
      </c>
      <c r="G178" s="141"/>
      <c r="H178" s="105"/>
      <c r="I178" s="105"/>
      <c r="J178" s="105"/>
      <c r="K178" s="105"/>
      <c r="L178" s="105">
        <v>8</v>
      </c>
      <c r="M178" s="105"/>
      <c r="N178" s="105"/>
    </row>
    <row r="179" spans="1:14">
      <c r="A179" s="136"/>
      <c r="B179" s="128" t="s">
        <v>299</v>
      </c>
      <c r="C179" s="129"/>
      <c r="D179" s="10" t="s">
        <v>193</v>
      </c>
      <c r="E179" s="110"/>
      <c r="F179" s="10" t="s">
        <v>27</v>
      </c>
      <c r="G179" s="10">
        <v>10</v>
      </c>
      <c r="H179" s="10">
        <v>10</v>
      </c>
      <c r="I179" s="105"/>
      <c r="J179" s="10"/>
      <c r="K179" s="10"/>
      <c r="L179" s="10"/>
      <c r="M179" s="10"/>
      <c r="N179" s="10"/>
    </row>
    <row r="180" spans="1:14">
      <c r="A180" s="136"/>
      <c r="B180" s="128" t="s">
        <v>300</v>
      </c>
      <c r="C180" s="129"/>
      <c r="D180" s="10" t="s">
        <v>193</v>
      </c>
      <c r="E180" s="110"/>
      <c r="F180" s="10" t="s">
        <v>27</v>
      </c>
      <c r="G180" s="10">
        <v>20</v>
      </c>
      <c r="H180" s="10">
        <v>20</v>
      </c>
      <c r="I180" s="105"/>
      <c r="J180" s="10"/>
      <c r="K180" s="10"/>
      <c r="L180" s="10"/>
      <c r="M180" s="10"/>
      <c r="N180" s="10"/>
    </row>
    <row r="181" spans="1:14">
      <c r="A181" s="136"/>
      <c r="B181" s="128" t="s">
        <v>301</v>
      </c>
      <c r="C181" s="129"/>
      <c r="D181" s="10" t="s">
        <v>193</v>
      </c>
      <c r="E181" s="110"/>
      <c r="F181" s="10" t="s">
        <v>27</v>
      </c>
      <c r="G181" s="10">
        <v>30</v>
      </c>
      <c r="H181" s="10">
        <v>30</v>
      </c>
      <c r="I181" s="105"/>
      <c r="J181" s="10"/>
      <c r="K181" s="10"/>
      <c r="L181" s="10"/>
      <c r="M181" s="10"/>
      <c r="N181" s="10"/>
    </row>
    <row r="182" spans="1:14">
      <c r="A182" s="136"/>
      <c r="B182" s="128" t="s">
        <v>302</v>
      </c>
      <c r="C182" s="129"/>
      <c r="D182" s="10" t="s">
        <v>193</v>
      </c>
      <c r="E182" s="110"/>
      <c r="F182" s="10" t="s">
        <v>27</v>
      </c>
      <c r="G182" s="10">
        <v>30</v>
      </c>
      <c r="H182" s="10">
        <v>30</v>
      </c>
      <c r="I182" s="105"/>
      <c r="J182" s="10"/>
      <c r="K182" s="10"/>
      <c r="L182" s="10"/>
      <c r="M182" s="10"/>
      <c r="N182" s="10"/>
    </row>
    <row r="183" spans="1:14">
      <c r="A183" s="137"/>
      <c r="B183" s="128" t="s">
        <v>303</v>
      </c>
      <c r="C183" s="129"/>
      <c r="D183" s="10" t="s">
        <v>193</v>
      </c>
      <c r="E183" s="110"/>
      <c r="F183" s="10" t="s">
        <v>27</v>
      </c>
      <c r="G183" s="10">
        <v>30</v>
      </c>
      <c r="H183" s="10">
        <v>30</v>
      </c>
      <c r="I183" s="105"/>
      <c r="J183" s="10"/>
      <c r="K183" s="10"/>
      <c r="L183" s="10"/>
      <c r="M183" s="10"/>
      <c r="N183" s="10"/>
    </row>
    <row r="184" spans="1:14">
      <c r="A184" s="126" t="s">
        <v>304</v>
      </c>
      <c r="B184" s="126" t="s">
        <v>305</v>
      </c>
      <c r="C184" s="126"/>
      <c r="D184" s="126"/>
      <c r="E184" s="126"/>
      <c r="F184" s="126"/>
      <c r="G184" s="103">
        <v>739</v>
      </c>
      <c r="H184" s="103">
        <v>0</v>
      </c>
      <c r="I184" s="107">
        <v>16</v>
      </c>
      <c r="J184" s="103">
        <v>723</v>
      </c>
      <c r="K184" s="103">
        <v>0</v>
      </c>
      <c r="L184" s="103">
        <v>0</v>
      </c>
      <c r="M184" s="103">
        <v>0</v>
      </c>
      <c r="N184" s="10"/>
    </row>
    <row r="185" spans="1:14">
      <c r="A185" s="126"/>
      <c r="B185" s="127" t="s">
        <v>278</v>
      </c>
      <c r="C185" s="127" t="s">
        <v>191</v>
      </c>
      <c r="D185" s="127"/>
      <c r="E185" s="127"/>
      <c r="F185" s="127"/>
      <c r="G185" s="10">
        <v>734</v>
      </c>
      <c r="H185" s="10">
        <v>0</v>
      </c>
      <c r="I185" s="105">
        <v>11</v>
      </c>
      <c r="J185" s="10">
        <v>723</v>
      </c>
      <c r="K185" s="10">
        <v>0</v>
      </c>
      <c r="L185" s="10">
        <v>0</v>
      </c>
      <c r="M185" s="10">
        <v>0</v>
      </c>
      <c r="N185" s="10"/>
    </row>
    <row r="186" spans="1:14">
      <c r="A186" s="126"/>
      <c r="B186" s="127"/>
      <c r="C186" s="10" t="s">
        <v>306</v>
      </c>
      <c r="D186" s="10" t="s">
        <v>193</v>
      </c>
      <c r="E186" s="10"/>
      <c r="F186" s="10" t="s">
        <v>70</v>
      </c>
      <c r="G186" s="10">
        <v>2</v>
      </c>
      <c r="H186" s="10"/>
      <c r="I186" s="105">
        <v>2</v>
      </c>
      <c r="J186" s="10"/>
      <c r="K186" s="10"/>
      <c r="L186" s="10"/>
      <c r="M186" s="10"/>
      <c r="N186" s="10"/>
    </row>
    <row r="187" spans="1:14">
      <c r="A187" s="126"/>
      <c r="B187" s="127"/>
      <c r="C187" s="10" t="s">
        <v>307</v>
      </c>
      <c r="D187" s="10" t="s">
        <v>193</v>
      </c>
      <c r="E187" s="10"/>
      <c r="F187" s="10" t="s">
        <v>70</v>
      </c>
      <c r="G187" s="10">
        <v>149</v>
      </c>
      <c r="H187" s="10"/>
      <c r="I187" s="105">
        <v>3</v>
      </c>
      <c r="J187" s="10">
        <v>146</v>
      </c>
      <c r="K187" s="10"/>
      <c r="L187" s="10"/>
      <c r="M187" s="10"/>
      <c r="N187" s="10"/>
    </row>
    <row r="188" spans="1:14">
      <c r="A188" s="126"/>
      <c r="B188" s="127"/>
      <c r="C188" s="10" t="s">
        <v>308</v>
      </c>
      <c r="D188" s="10" t="s">
        <v>193</v>
      </c>
      <c r="E188" s="10"/>
      <c r="F188" s="10" t="s">
        <v>184</v>
      </c>
      <c r="G188" s="10">
        <v>2</v>
      </c>
      <c r="H188" s="10"/>
      <c r="I188" s="105">
        <v>2</v>
      </c>
      <c r="J188" s="10"/>
      <c r="K188" s="10"/>
      <c r="L188" s="10"/>
      <c r="M188" s="10"/>
      <c r="N188" s="10"/>
    </row>
    <row r="189" spans="1:14">
      <c r="A189" s="126"/>
      <c r="B189" s="127"/>
      <c r="C189" s="10" t="s">
        <v>309</v>
      </c>
      <c r="D189" s="10" t="s">
        <v>193</v>
      </c>
      <c r="E189" s="10"/>
      <c r="F189" s="10" t="s">
        <v>27</v>
      </c>
      <c r="G189" s="10">
        <v>3</v>
      </c>
      <c r="H189" s="10"/>
      <c r="I189" s="105">
        <v>3</v>
      </c>
      <c r="J189" s="10"/>
      <c r="K189" s="10"/>
      <c r="L189" s="10"/>
      <c r="M189" s="10"/>
      <c r="N189" s="10"/>
    </row>
    <row r="190" spans="1:14">
      <c r="A190" s="126"/>
      <c r="B190" s="127"/>
      <c r="C190" s="10" t="s">
        <v>310</v>
      </c>
      <c r="D190" s="10" t="s">
        <v>193</v>
      </c>
      <c r="E190" s="10"/>
      <c r="F190" s="10" t="s">
        <v>82</v>
      </c>
      <c r="G190" s="10">
        <v>577</v>
      </c>
      <c r="H190" s="10"/>
      <c r="I190" s="105"/>
      <c r="J190" s="10">
        <v>577</v>
      </c>
      <c r="K190" s="10"/>
      <c r="L190" s="10"/>
      <c r="M190" s="10"/>
      <c r="N190" s="10"/>
    </row>
    <row r="191" spans="1:14">
      <c r="A191" s="126"/>
      <c r="B191" s="127"/>
      <c r="C191" s="10" t="s">
        <v>311</v>
      </c>
      <c r="D191" s="10" t="s">
        <v>193</v>
      </c>
      <c r="E191" s="10"/>
      <c r="F191" s="10" t="s">
        <v>231</v>
      </c>
      <c r="G191" s="10">
        <v>1</v>
      </c>
      <c r="H191" s="10"/>
      <c r="I191" s="105">
        <v>1</v>
      </c>
      <c r="J191" s="10"/>
      <c r="K191" s="10"/>
      <c r="L191" s="10"/>
      <c r="M191" s="10"/>
      <c r="N191" s="10"/>
    </row>
    <row r="192" spans="1:14">
      <c r="A192" s="126"/>
      <c r="B192" s="10" t="s">
        <v>312</v>
      </c>
      <c r="C192" s="10" t="s">
        <v>313</v>
      </c>
      <c r="D192" s="10" t="s">
        <v>193</v>
      </c>
      <c r="E192" s="10"/>
      <c r="F192" s="10" t="s">
        <v>222</v>
      </c>
      <c r="G192" s="10">
        <v>1</v>
      </c>
      <c r="H192" s="10"/>
      <c r="I192" s="105">
        <v>1</v>
      </c>
      <c r="J192" s="10"/>
      <c r="K192" s="10"/>
      <c r="L192" s="10"/>
      <c r="M192" s="10"/>
      <c r="N192" s="10"/>
    </row>
    <row r="193" spans="1:14">
      <c r="A193" s="126"/>
      <c r="B193" s="10" t="s">
        <v>314</v>
      </c>
      <c r="C193" s="10" t="s">
        <v>315</v>
      </c>
      <c r="D193" s="10" t="s">
        <v>193</v>
      </c>
      <c r="E193" s="10"/>
      <c r="F193" s="10" t="s">
        <v>184</v>
      </c>
      <c r="G193" s="10">
        <v>1</v>
      </c>
      <c r="H193" s="10"/>
      <c r="I193" s="105">
        <v>1</v>
      </c>
      <c r="J193" s="10"/>
      <c r="K193" s="10"/>
      <c r="L193" s="10"/>
      <c r="M193" s="10"/>
      <c r="N193" s="10"/>
    </row>
    <row r="194" spans="1:14">
      <c r="A194" s="126"/>
      <c r="B194" s="127" t="s">
        <v>316</v>
      </c>
      <c r="C194" s="127" t="s">
        <v>317</v>
      </c>
      <c r="D194" s="127"/>
      <c r="E194" s="127"/>
      <c r="F194" s="127"/>
      <c r="G194" s="10">
        <v>2</v>
      </c>
      <c r="H194" s="10">
        <v>0</v>
      </c>
      <c r="I194" s="105">
        <v>2</v>
      </c>
      <c r="J194" s="10">
        <v>0</v>
      </c>
      <c r="K194" s="10">
        <v>0</v>
      </c>
      <c r="L194" s="10">
        <v>0</v>
      </c>
      <c r="M194" s="10">
        <v>0</v>
      </c>
      <c r="N194" s="10"/>
    </row>
    <row r="195" spans="1:14">
      <c r="A195" s="126"/>
      <c r="B195" s="127"/>
      <c r="C195" s="10" t="s">
        <v>318</v>
      </c>
      <c r="D195" s="10" t="s">
        <v>193</v>
      </c>
      <c r="E195" s="10"/>
      <c r="F195" s="10" t="s">
        <v>231</v>
      </c>
      <c r="G195" s="10">
        <v>1</v>
      </c>
      <c r="H195" s="10"/>
      <c r="I195" s="105">
        <v>1</v>
      </c>
      <c r="J195" s="10"/>
      <c r="K195" s="10"/>
      <c r="L195" s="10"/>
      <c r="M195" s="10"/>
      <c r="N195" s="10"/>
    </row>
    <row r="196" spans="1:14">
      <c r="A196" s="126"/>
      <c r="B196" s="127"/>
      <c r="C196" s="10" t="s">
        <v>319</v>
      </c>
      <c r="D196" s="10" t="s">
        <v>193</v>
      </c>
      <c r="E196" s="10"/>
      <c r="F196" s="10" t="s">
        <v>82</v>
      </c>
      <c r="G196" s="10">
        <v>1</v>
      </c>
      <c r="H196" s="10"/>
      <c r="I196" s="105">
        <v>1</v>
      </c>
      <c r="J196" s="10"/>
      <c r="K196" s="10"/>
      <c r="L196" s="10"/>
      <c r="M196" s="10"/>
      <c r="N196" s="10"/>
    </row>
    <row r="197" spans="1:14">
      <c r="A197" s="126"/>
      <c r="B197" s="10" t="s">
        <v>320</v>
      </c>
      <c r="C197" s="10" t="s">
        <v>321</v>
      </c>
      <c r="D197" s="10" t="s">
        <v>193</v>
      </c>
      <c r="E197" s="10"/>
      <c r="F197" s="10" t="s">
        <v>82</v>
      </c>
      <c r="G197" s="10">
        <v>1</v>
      </c>
      <c r="H197" s="10"/>
      <c r="I197" s="105">
        <v>1</v>
      </c>
      <c r="J197" s="10"/>
      <c r="K197" s="10"/>
      <c r="L197" s="10"/>
      <c r="M197" s="10"/>
      <c r="N197" s="10"/>
    </row>
    <row r="198" spans="1:14">
      <c r="A198" s="135" t="s">
        <v>322</v>
      </c>
      <c r="B198" s="126" t="s">
        <v>323</v>
      </c>
      <c r="C198" s="126"/>
      <c r="D198" s="126"/>
      <c r="E198" s="126"/>
      <c r="F198" s="126"/>
      <c r="G198" s="103">
        <v>50.5</v>
      </c>
      <c r="H198" s="103">
        <v>20</v>
      </c>
      <c r="I198" s="107">
        <v>12</v>
      </c>
      <c r="J198" s="103">
        <v>0</v>
      </c>
      <c r="K198" s="103">
        <v>8</v>
      </c>
      <c r="L198" s="103">
        <v>8</v>
      </c>
      <c r="M198" s="103">
        <v>2.5</v>
      </c>
      <c r="N198" s="10"/>
    </row>
    <row r="199" spans="1:14">
      <c r="A199" s="136"/>
      <c r="B199" s="139" t="s">
        <v>278</v>
      </c>
      <c r="C199" s="105" t="s">
        <v>191</v>
      </c>
      <c r="D199" s="105"/>
      <c r="E199" s="105"/>
      <c r="F199" s="105"/>
      <c r="G199" s="10">
        <v>9.5</v>
      </c>
      <c r="H199" s="10">
        <v>0</v>
      </c>
      <c r="I199" s="105">
        <v>7</v>
      </c>
      <c r="J199" s="10">
        <v>0</v>
      </c>
      <c r="K199" s="10">
        <v>0</v>
      </c>
      <c r="L199" s="10">
        <v>0</v>
      </c>
      <c r="M199" s="10">
        <v>2.5</v>
      </c>
      <c r="N199" s="10"/>
    </row>
    <row r="200" spans="1:14">
      <c r="A200" s="136"/>
      <c r="B200" s="140"/>
      <c r="C200" s="105" t="s">
        <v>324</v>
      </c>
      <c r="D200" s="105" t="s">
        <v>193</v>
      </c>
      <c r="E200" s="105"/>
      <c r="F200" s="105" t="s">
        <v>70</v>
      </c>
      <c r="G200" s="10">
        <v>3.5</v>
      </c>
      <c r="H200" s="10"/>
      <c r="I200" s="115">
        <v>1</v>
      </c>
      <c r="J200" s="10"/>
      <c r="K200" s="10"/>
      <c r="L200" s="10"/>
      <c r="M200" s="10">
        <v>2.5</v>
      </c>
      <c r="N200" s="10"/>
    </row>
    <row r="201" spans="1:14">
      <c r="A201" s="136"/>
      <c r="B201" s="140"/>
      <c r="C201" s="105" t="s">
        <v>325</v>
      </c>
      <c r="D201" s="105" t="s">
        <v>193</v>
      </c>
      <c r="E201" s="105"/>
      <c r="F201" s="105" t="s">
        <v>25</v>
      </c>
      <c r="G201" s="10">
        <v>3</v>
      </c>
      <c r="H201" s="10"/>
      <c r="I201" s="115">
        <v>3</v>
      </c>
      <c r="J201" s="10"/>
      <c r="K201" s="10"/>
      <c r="L201" s="10"/>
      <c r="M201" s="10"/>
      <c r="N201" s="10"/>
    </row>
    <row r="202" spans="1:14">
      <c r="A202" s="136"/>
      <c r="B202" s="140"/>
      <c r="C202" s="105" t="s">
        <v>326</v>
      </c>
      <c r="D202" s="105" t="s">
        <v>193</v>
      </c>
      <c r="E202" s="105"/>
      <c r="F202" s="105" t="s">
        <v>82</v>
      </c>
      <c r="G202" s="10">
        <v>1</v>
      </c>
      <c r="H202" s="10"/>
      <c r="I202" s="115">
        <v>1</v>
      </c>
      <c r="J202" s="10"/>
      <c r="K202" s="10"/>
      <c r="L202" s="10"/>
      <c r="M202" s="10"/>
      <c r="N202" s="10"/>
    </row>
    <row r="203" spans="1:14">
      <c r="A203" s="136"/>
      <c r="B203" s="140"/>
      <c r="C203" s="105" t="s">
        <v>327</v>
      </c>
      <c r="D203" s="105" t="s">
        <v>193</v>
      </c>
      <c r="E203" s="105"/>
      <c r="F203" s="105" t="s">
        <v>184</v>
      </c>
      <c r="G203" s="10">
        <v>1</v>
      </c>
      <c r="H203" s="10"/>
      <c r="I203" s="115">
        <v>1</v>
      </c>
      <c r="J203" s="10"/>
      <c r="K203" s="10"/>
      <c r="L203" s="10"/>
      <c r="M203" s="10"/>
      <c r="N203" s="10"/>
    </row>
    <row r="204" spans="1:14">
      <c r="A204" s="136"/>
      <c r="B204" s="141"/>
      <c r="C204" s="105" t="s">
        <v>328</v>
      </c>
      <c r="D204" s="105" t="s">
        <v>193</v>
      </c>
      <c r="E204" s="105"/>
      <c r="F204" s="105" t="s">
        <v>82</v>
      </c>
      <c r="G204" s="10">
        <v>1</v>
      </c>
      <c r="H204" s="10"/>
      <c r="I204" s="115">
        <v>1</v>
      </c>
      <c r="J204" s="10"/>
      <c r="K204" s="10"/>
      <c r="L204" s="10"/>
      <c r="M204" s="10"/>
      <c r="N204" s="10"/>
    </row>
    <row r="205" spans="1:14">
      <c r="A205" s="136"/>
      <c r="B205" s="131" t="s">
        <v>329</v>
      </c>
      <c r="C205" s="132"/>
      <c r="D205" s="105" t="s">
        <v>193</v>
      </c>
      <c r="E205" s="105"/>
      <c r="F205" s="105" t="s">
        <v>27</v>
      </c>
      <c r="G205" s="10">
        <v>10</v>
      </c>
      <c r="H205" s="10">
        <v>10</v>
      </c>
      <c r="I205" s="115"/>
      <c r="J205" s="10"/>
      <c r="K205" s="10"/>
      <c r="L205" s="10"/>
      <c r="M205" s="10"/>
      <c r="N205" s="10"/>
    </row>
    <row r="206" spans="1:14">
      <c r="A206" s="136"/>
      <c r="B206" s="105" t="s">
        <v>330</v>
      </c>
      <c r="C206" s="105" t="s">
        <v>331</v>
      </c>
      <c r="D206" s="105" t="s">
        <v>193</v>
      </c>
      <c r="E206" s="105"/>
      <c r="F206" s="105" t="s">
        <v>27</v>
      </c>
      <c r="G206" s="10">
        <v>1</v>
      </c>
      <c r="H206" s="10"/>
      <c r="I206" s="115">
        <v>1</v>
      </c>
      <c r="J206" s="10"/>
      <c r="K206" s="10"/>
      <c r="L206" s="10"/>
      <c r="M206" s="10"/>
      <c r="N206" s="10"/>
    </row>
    <row r="207" spans="1:14">
      <c r="A207" s="136"/>
      <c r="B207" s="139" t="s">
        <v>332</v>
      </c>
      <c r="C207" s="105" t="s">
        <v>333</v>
      </c>
      <c r="D207" s="105"/>
      <c r="E207" s="105"/>
      <c r="F207" s="105"/>
      <c r="G207" s="10">
        <v>3</v>
      </c>
      <c r="H207" s="10">
        <v>0</v>
      </c>
      <c r="I207" s="105">
        <v>3</v>
      </c>
      <c r="J207" s="10">
        <v>0</v>
      </c>
      <c r="K207" s="10">
        <v>0</v>
      </c>
      <c r="L207" s="10">
        <v>0</v>
      </c>
      <c r="M207" s="10">
        <v>0</v>
      </c>
      <c r="N207" s="10"/>
    </row>
    <row r="208" spans="1:14">
      <c r="A208" s="136"/>
      <c r="B208" s="140"/>
      <c r="C208" s="105" t="s">
        <v>334</v>
      </c>
      <c r="D208" s="105" t="s">
        <v>193</v>
      </c>
      <c r="E208" s="105"/>
      <c r="F208" s="105" t="s">
        <v>222</v>
      </c>
      <c r="G208" s="10">
        <v>1</v>
      </c>
      <c r="H208" s="10"/>
      <c r="I208" s="115">
        <v>1</v>
      </c>
      <c r="J208" s="10"/>
      <c r="K208" s="10"/>
      <c r="L208" s="10"/>
      <c r="M208" s="10"/>
      <c r="N208" s="10"/>
    </row>
    <row r="209" spans="1:14">
      <c r="A209" s="136"/>
      <c r="B209" s="140"/>
      <c r="C209" s="139" t="s">
        <v>332</v>
      </c>
      <c r="D209" s="105" t="s">
        <v>193</v>
      </c>
      <c r="E209" s="105"/>
      <c r="F209" s="105" t="s">
        <v>231</v>
      </c>
      <c r="G209" s="10">
        <v>1</v>
      </c>
      <c r="H209" s="10"/>
      <c r="I209" s="115">
        <v>1</v>
      </c>
      <c r="J209" s="10"/>
      <c r="K209" s="10"/>
      <c r="L209" s="10"/>
      <c r="M209" s="10"/>
      <c r="N209" s="10"/>
    </row>
    <row r="210" spans="1:14">
      <c r="A210" s="136"/>
      <c r="B210" s="141"/>
      <c r="C210" s="141"/>
      <c r="D210" s="105" t="s">
        <v>193</v>
      </c>
      <c r="E210" s="105"/>
      <c r="F210" s="105" t="s">
        <v>231</v>
      </c>
      <c r="G210" s="10">
        <v>1</v>
      </c>
      <c r="H210" s="10"/>
      <c r="I210" s="115">
        <v>1</v>
      </c>
      <c r="J210" s="10"/>
      <c r="K210" s="10"/>
      <c r="L210" s="10"/>
      <c r="M210" s="10"/>
      <c r="N210" s="10"/>
    </row>
    <row r="211" spans="1:14">
      <c r="A211" s="136"/>
      <c r="B211" s="105" t="s">
        <v>335</v>
      </c>
      <c r="C211" s="105" t="s">
        <v>336</v>
      </c>
      <c r="D211" s="105" t="s">
        <v>193</v>
      </c>
      <c r="E211" s="105"/>
      <c r="F211" s="105" t="s">
        <v>82</v>
      </c>
      <c r="G211" s="10">
        <v>1</v>
      </c>
      <c r="H211" s="10"/>
      <c r="I211" s="115">
        <v>1</v>
      </c>
      <c r="J211" s="10"/>
      <c r="K211" s="10"/>
      <c r="L211" s="10"/>
      <c r="M211" s="10"/>
      <c r="N211" s="10"/>
    </row>
    <row r="212" spans="1:14">
      <c r="A212" s="137"/>
      <c r="B212" s="128" t="s">
        <v>337</v>
      </c>
      <c r="C212" s="129"/>
      <c r="D212" s="10" t="s">
        <v>193</v>
      </c>
      <c r="E212" s="110"/>
      <c r="F212" s="113" t="s">
        <v>27</v>
      </c>
      <c r="G212" s="10">
        <v>26</v>
      </c>
      <c r="H212" s="10">
        <v>10</v>
      </c>
      <c r="I212" s="115"/>
      <c r="J212" s="10"/>
      <c r="K212" s="10">
        <v>8</v>
      </c>
      <c r="L212" s="10">
        <v>8</v>
      </c>
      <c r="M212" s="10"/>
      <c r="N212" s="10"/>
    </row>
    <row r="213" spans="1:14">
      <c r="A213" s="135" t="s">
        <v>338</v>
      </c>
      <c r="B213" s="126" t="s">
        <v>339</v>
      </c>
      <c r="C213" s="126"/>
      <c r="D213" s="126"/>
      <c r="E213" s="126"/>
      <c r="F213" s="126"/>
      <c r="G213" s="103">
        <v>87</v>
      </c>
      <c r="H213" s="103">
        <v>30</v>
      </c>
      <c r="I213" s="107">
        <v>0</v>
      </c>
      <c r="J213" s="103">
        <v>0</v>
      </c>
      <c r="K213" s="103">
        <v>40</v>
      </c>
      <c r="L213" s="103">
        <v>17</v>
      </c>
      <c r="M213" s="103">
        <v>0</v>
      </c>
      <c r="N213" s="10"/>
    </row>
    <row r="214" spans="1:14">
      <c r="A214" s="136"/>
      <c r="B214" s="133" t="s">
        <v>340</v>
      </c>
      <c r="C214" s="134"/>
      <c r="D214" s="105" t="s">
        <v>193</v>
      </c>
      <c r="E214" s="114"/>
      <c r="F214" s="113" t="s">
        <v>27</v>
      </c>
      <c r="G214" s="10">
        <v>8</v>
      </c>
      <c r="H214" s="103"/>
      <c r="I214" s="116"/>
      <c r="J214" s="103"/>
      <c r="K214" s="117">
        <v>8</v>
      </c>
      <c r="L214" s="117"/>
      <c r="M214" s="10"/>
      <c r="N214" s="10"/>
    </row>
    <row r="215" spans="1:14">
      <c r="A215" s="136"/>
      <c r="B215" s="133" t="s">
        <v>341</v>
      </c>
      <c r="C215" s="134"/>
      <c r="D215" s="105" t="s">
        <v>193</v>
      </c>
      <c r="E215" s="114"/>
      <c r="F215" s="113" t="s">
        <v>27</v>
      </c>
      <c r="G215" s="10">
        <v>16</v>
      </c>
      <c r="H215" s="103"/>
      <c r="I215" s="116"/>
      <c r="J215" s="103"/>
      <c r="K215" s="117">
        <v>8</v>
      </c>
      <c r="L215" s="117">
        <v>8</v>
      </c>
      <c r="M215" s="10"/>
      <c r="N215" s="10"/>
    </row>
    <row r="216" spans="1:14">
      <c r="A216" s="136"/>
      <c r="B216" s="128" t="s">
        <v>342</v>
      </c>
      <c r="C216" s="129"/>
      <c r="D216" s="105" t="s">
        <v>193</v>
      </c>
      <c r="E216" s="110"/>
      <c r="F216" s="113" t="s">
        <v>27</v>
      </c>
      <c r="G216" s="10">
        <v>55</v>
      </c>
      <c r="H216" s="10">
        <v>30</v>
      </c>
      <c r="I216" s="115"/>
      <c r="J216" s="10"/>
      <c r="K216" s="10">
        <v>16</v>
      </c>
      <c r="L216" s="10">
        <v>9</v>
      </c>
      <c r="M216" s="10"/>
      <c r="N216" s="10"/>
    </row>
    <row r="217" spans="1:14">
      <c r="A217" s="137"/>
      <c r="B217" s="128" t="s">
        <v>343</v>
      </c>
      <c r="C217" s="129"/>
      <c r="D217" s="105" t="s">
        <v>193</v>
      </c>
      <c r="E217" s="110"/>
      <c r="F217" s="113" t="s">
        <v>27</v>
      </c>
      <c r="G217" s="10">
        <v>8</v>
      </c>
      <c r="H217" s="10"/>
      <c r="I217" s="115"/>
      <c r="J217" s="10"/>
      <c r="K217" s="10">
        <v>8</v>
      </c>
      <c r="L217" s="10"/>
      <c r="M217" s="10"/>
      <c r="N217" s="10"/>
    </row>
    <row r="218" spans="1:14">
      <c r="A218" s="126" t="s">
        <v>344</v>
      </c>
      <c r="B218" s="126" t="s">
        <v>345</v>
      </c>
      <c r="C218" s="126"/>
      <c r="D218" s="126"/>
      <c r="E218" s="126"/>
      <c r="F218" s="126"/>
      <c r="G218" s="103">
        <v>8</v>
      </c>
      <c r="H218" s="103">
        <v>0</v>
      </c>
      <c r="I218" s="107">
        <v>3</v>
      </c>
      <c r="J218" s="103">
        <v>0</v>
      </c>
      <c r="K218" s="103">
        <v>0</v>
      </c>
      <c r="L218" s="103">
        <v>0</v>
      </c>
      <c r="M218" s="103">
        <v>5</v>
      </c>
      <c r="N218" s="10"/>
    </row>
    <row r="219" spans="1:14">
      <c r="A219" s="126"/>
      <c r="B219" s="142" t="s">
        <v>278</v>
      </c>
      <c r="C219" s="10" t="s">
        <v>346</v>
      </c>
      <c r="D219" s="105" t="s">
        <v>193</v>
      </c>
      <c r="E219" s="10"/>
      <c r="F219" s="10" t="s">
        <v>27</v>
      </c>
      <c r="G219" s="10">
        <v>1</v>
      </c>
      <c r="H219" s="10"/>
      <c r="I219" s="105">
        <v>1</v>
      </c>
      <c r="J219" s="10"/>
      <c r="K219" s="10"/>
      <c r="L219" s="10"/>
      <c r="M219" s="10"/>
      <c r="N219" s="10"/>
    </row>
    <row r="220" spans="1:14" s="99" customFormat="1">
      <c r="A220" s="126"/>
      <c r="B220" s="143"/>
      <c r="C220" s="105" t="s">
        <v>347</v>
      </c>
      <c r="D220" s="105" t="s">
        <v>193</v>
      </c>
      <c r="E220" s="105"/>
      <c r="F220" s="105" t="s">
        <v>70</v>
      </c>
      <c r="G220" s="105">
        <v>2.5</v>
      </c>
      <c r="H220" s="105"/>
      <c r="I220" s="105"/>
      <c r="J220" s="105"/>
      <c r="K220" s="105"/>
      <c r="L220" s="105"/>
      <c r="M220" s="105">
        <v>2.5</v>
      </c>
      <c r="N220" s="105"/>
    </row>
    <row r="221" spans="1:14" s="99" customFormat="1">
      <c r="A221" s="126"/>
      <c r="B221" s="144"/>
      <c r="C221" s="105" t="s">
        <v>348</v>
      </c>
      <c r="D221" s="105" t="s">
        <v>193</v>
      </c>
      <c r="E221" s="105"/>
      <c r="F221" s="105" t="s">
        <v>27</v>
      </c>
      <c r="G221" s="105">
        <v>2.5</v>
      </c>
      <c r="H221" s="105"/>
      <c r="I221" s="105"/>
      <c r="J221" s="105"/>
      <c r="K221" s="105"/>
      <c r="L221" s="105"/>
      <c r="M221" s="105">
        <v>2.5</v>
      </c>
      <c r="N221" s="105"/>
    </row>
    <row r="222" spans="1:14" ht="27">
      <c r="A222" s="126"/>
      <c r="B222" s="10" t="s">
        <v>349</v>
      </c>
      <c r="C222" s="10" t="s">
        <v>350</v>
      </c>
      <c r="D222" s="105" t="s">
        <v>193</v>
      </c>
      <c r="E222" s="10"/>
      <c r="F222" s="10" t="s">
        <v>27</v>
      </c>
      <c r="G222" s="10">
        <v>1</v>
      </c>
      <c r="H222" s="10"/>
      <c r="I222" s="105">
        <v>1</v>
      </c>
      <c r="J222" s="10"/>
      <c r="K222" s="10"/>
      <c r="L222" s="10"/>
      <c r="M222" s="10"/>
      <c r="N222" s="10"/>
    </row>
    <row r="223" spans="1:14">
      <c r="A223" s="126"/>
      <c r="B223" s="10" t="s">
        <v>351</v>
      </c>
      <c r="C223" s="10" t="s">
        <v>352</v>
      </c>
      <c r="D223" s="10" t="s">
        <v>193</v>
      </c>
      <c r="E223" s="10"/>
      <c r="F223" s="10" t="s">
        <v>82</v>
      </c>
      <c r="G223" s="10">
        <v>1</v>
      </c>
      <c r="H223" s="10"/>
      <c r="I223" s="105">
        <v>1</v>
      </c>
      <c r="J223" s="10"/>
      <c r="K223" s="10"/>
      <c r="L223" s="10"/>
      <c r="M223" s="10"/>
      <c r="N223" s="10"/>
    </row>
    <row r="224" spans="1:14">
      <c r="A224" s="126" t="s">
        <v>353</v>
      </c>
      <c r="B224" s="126" t="s">
        <v>354</v>
      </c>
      <c r="C224" s="126"/>
      <c r="D224" s="126"/>
      <c r="E224" s="126"/>
      <c r="F224" s="126"/>
      <c r="G224" s="103">
        <v>106.5</v>
      </c>
      <c r="H224" s="103">
        <v>70</v>
      </c>
      <c r="I224" s="107">
        <v>10</v>
      </c>
      <c r="J224" s="103">
        <v>0</v>
      </c>
      <c r="K224" s="103">
        <v>16</v>
      </c>
      <c r="L224" s="103">
        <v>8</v>
      </c>
      <c r="M224" s="103">
        <v>2.5</v>
      </c>
      <c r="N224" s="10"/>
    </row>
    <row r="225" spans="1:14">
      <c r="A225" s="126"/>
      <c r="B225" s="127" t="s">
        <v>278</v>
      </c>
      <c r="C225" s="127" t="s">
        <v>191</v>
      </c>
      <c r="D225" s="127"/>
      <c r="E225" s="127"/>
      <c r="F225" s="127"/>
      <c r="G225" s="10">
        <v>9.5</v>
      </c>
      <c r="H225" s="10">
        <v>0</v>
      </c>
      <c r="I225" s="105">
        <v>7</v>
      </c>
      <c r="J225" s="10">
        <v>0</v>
      </c>
      <c r="K225" s="10">
        <v>0</v>
      </c>
      <c r="L225" s="10">
        <v>0</v>
      </c>
      <c r="M225" s="10">
        <v>2.5</v>
      </c>
      <c r="N225" s="10"/>
    </row>
    <row r="226" spans="1:14">
      <c r="A226" s="126"/>
      <c r="B226" s="127"/>
      <c r="C226" s="10" t="s">
        <v>355</v>
      </c>
      <c r="D226" s="105" t="s">
        <v>193</v>
      </c>
      <c r="E226" s="10"/>
      <c r="F226" s="10" t="s">
        <v>70</v>
      </c>
      <c r="G226" s="10">
        <v>5</v>
      </c>
      <c r="H226" s="10"/>
      <c r="I226" s="105">
        <v>5</v>
      </c>
      <c r="J226" s="10"/>
      <c r="K226" s="10"/>
      <c r="L226" s="10"/>
      <c r="M226" s="10"/>
      <c r="N226" s="10"/>
    </row>
    <row r="227" spans="1:14" s="99" customFormat="1">
      <c r="A227" s="126"/>
      <c r="B227" s="127"/>
      <c r="C227" s="105" t="s">
        <v>356</v>
      </c>
      <c r="D227" s="105" t="s">
        <v>193</v>
      </c>
      <c r="E227" s="105"/>
      <c r="F227" s="105" t="s">
        <v>27</v>
      </c>
      <c r="G227" s="105">
        <v>2.5</v>
      </c>
      <c r="H227" s="105"/>
      <c r="I227" s="105"/>
      <c r="J227" s="105"/>
      <c r="K227" s="105"/>
      <c r="L227" s="105"/>
      <c r="M227" s="105">
        <v>2.5</v>
      </c>
      <c r="N227" s="105"/>
    </row>
    <row r="228" spans="1:14">
      <c r="A228" s="126"/>
      <c r="B228" s="127"/>
      <c r="C228" s="10" t="s">
        <v>357</v>
      </c>
      <c r="D228" s="105" t="s">
        <v>193</v>
      </c>
      <c r="E228" s="10"/>
      <c r="F228" s="10" t="s">
        <v>27</v>
      </c>
      <c r="G228" s="10">
        <v>1</v>
      </c>
      <c r="H228" s="10"/>
      <c r="I228" s="105">
        <v>1</v>
      </c>
      <c r="J228" s="10"/>
      <c r="K228" s="10"/>
      <c r="L228" s="10"/>
      <c r="M228" s="10"/>
      <c r="N228" s="10"/>
    </row>
    <row r="229" spans="1:14">
      <c r="A229" s="126"/>
      <c r="B229" s="127"/>
      <c r="C229" s="10" t="s">
        <v>358</v>
      </c>
      <c r="D229" s="105" t="s">
        <v>193</v>
      </c>
      <c r="E229" s="10"/>
      <c r="F229" s="10" t="s">
        <v>184</v>
      </c>
      <c r="G229" s="10">
        <v>1</v>
      </c>
      <c r="H229" s="10"/>
      <c r="I229" s="105">
        <v>1</v>
      </c>
      <c r="J229" s="10"/>
      <c r="K229" s="10"/>
      <c r="L229" s="10"/>
      <c r="M229" s="10"/>
      <c r="N229" s="10"/>
    </row>
    <row r="230" spans="1:14">
      <c r="A230" s="126"/>
      <c r="B230" s="142" t="s">
        <v>359</v>
      </c>
      <c r="C230" s="10" t="s">
        <v>360</v>
      </c>
      <c r="D230" s="10" t="s">
        <v>193</v>
      </c>
      <c r="E230" s="10"/>
      <c r="F230" s="10" t="s">
        <v>82</v>
      </c>
      <c r="G230" s="10">
        <v>1</v>
      </c>
      <c r="H230" s="10"/>
      <c r="I230" s="105">
        <v>1</v>
      </c>
      <c r="J230" s="10"/>
      <c r="K230" s="10"/>
      <c r="L230" s="10"/>
      <c r="M230" s="10"/>
      <c r="N230" s="10"/>
    </row>
    <row r="231" spans="1:14">
      <c r="A231" s="126"/>
      <c r="B231" s="144"/>
      <c r="C231" s="10"/>
      <c r="D231" s="105" t="s">
        <v>193</v>
      </c>
      <c r="E231" s="10"/>
      <c r="F231" s="10" t="s">
        <v>27</v>
      </c>
      <c r="G231" s="10">
        <v>30</v>
      </c>
      <c r="H231" s="10">
        <v>30</v>
      </c>
      <c r="I231" s="105"/>
      <c r="J231" s="10"/>
      <c r="K231" s="10"/>
      <c r="L231" s="10"/>
      <c r="M231" s="10"/>
      <c r="N231" s="10"/>
    </row>
    <row r="232" spans="1:14">
      <c r="A232" s="126"/>
      <c r="B232" s="128" t="s">
        <v>361</v>
      </c>
      <c r="C232" s="129"/>
      <c r="D232" s="105" t="s">
        <v>193</v>
      </c>
      <c r="E232" s="110"/>
      <c r="F232" s="10" t="s">
        <v>27</v>
      </c>
      <c r="G232" s="10">
        <v>30</v>
      </c>
      <c r="H232" s="10">
        <v>30</v>
      </c>
      <c r="I232" s="105"/>
      <c r="J232" s="10"/>
      <c r="K232" s="10"/>
      <c r="L232" s="10"/>
      <c r="M232" s="10"/>
      <c r="N232" s="10"/>
    </row>
    <row r="233" spans="1:14">
      <c r="A233" s="126"/>
      <c r="B233" s="151" t="s">
        <v>362</v>
      </c>
      <c r="C233" s="152"/>
      <c r="D233" s="105" t="s">
        <v>193</v>
      </c>
      <c r="E233" s="10"/>
      <c r="F233" s="10" t="s">
        <v>27</v>
      </c>
      <c r="G233" s="10">
        <v>10</v>
      </c>
      <c r="H233" s="10">
        <v>10</v>
      </c>
      <c r="I233" s="105"/>
      <c r="J233" s="10"/>
      <c r="K233" s="10"/>
      <c r="L233" s="10"/>
      <c r="M233" s="10"/>
      <c r="N233" s="10"/>
    </row>
    <row r="234" spans="1:14">
      <c r="A234" s="126"/>
      <c r="B234" s="153"/>
      <c r="C234" s="154"/>
      <c r="D234" s="105" t="s">
        <v>193</v>
      </c>
      <c r="E234" s="10"/>
      <c r="F234" s="10" t="s">
        <v>222</v>
      </c>
      <c r="G234" s="10">
        <v>1</v>
      </c>
      <c r="H234" s="10"/>
      <c r="I234" s="105">
        <v>1</v>
      </c>
      <c r="J234" s="10"/>
      <c r="K234" s="10"/>
      <c r="L234" s="10"/>
      <c r="M234" s="10"/>
      <c r="N234" s="10"/>
    </row>
    <row r="235" spans="1:14">
      <c r="A235" s="126"/>
      <c r="B235" s="142" t="s">
        <v>363</v>
      </c>
      <c r="C235" s="10"/>
      <c r="D235" s="10" t="s">
        <v>193</v>
      </c>
      <c r="E235" s="10"/>
      <c r="F235" s="10" t="s">
        <v>27</v>
      </c>
      <c r="G235" s="10">
        <v>24</v>
      </c>
      <c r="H235" s="10"/>
      <c r="I235" s="105"/>
      <c r="J235" s="10"/>
      <c r="K235" s="10">
        <v>16</v>
      </c>
      <c r="L235" s="10">
        <v>8</v>
      </c>
      <c r="M235" s="10"/>
      <c r="N235" s="10"/>
    </row>
    <row r="236" spans="1:14">
      <c r="A236" s="126"/>
      <c r="B236" s="144"/>
      <c r="C236" s="10" t="s">
        <v>364</v>
      </c>
      <c r="D236" s="10" t="s">
        <v>193</v>
      </c>
      <c r="E236" s="10"/>
      <c r="F236" s="10" t="s">
        <v>231</v>
      </c>
      <c r="G236" s="10">
        <v>1</v>
      </c>
      <c r="H236" s="10"/>
      <c r="I236" s="105">
        <v>1</v>
      </c>
      <c r="J236" s="10"/>
      <c r="K236" s="10"/>
      <c r="L236" s="10"/>
      <c r="M236" s="10"/>
      <c r="N236" s="10"/>
    </row>
    <row r="237" spans="1:14">
      <c r="A237" s="126" t="s">
        <v>365</v>
      </c>
      <c r="B237" s="126" t="s">
        <v>366</v>
      </c>
      <c r="C237" s="126"/>
      <c r="D237" s="126"/>
      <c r="E237" s="126"/>
      <c r="F237" s="126"/>
      <c r="G237" s="103">
        <v>8.5</v>
      </c>
      <c r="H237" s="103">
        <v>0</v>
      </c>
      <c r="I237" s="107">
        <v>6</v>
      </c>
      <c r="J237" s="103">
        <v>0</v>
      </c>
      <c r="K237" s="103">
        <v>0</v>
      </c>
      <c r="L237" s="103">
        <v>0</v>
      </c>
      <c r="M237" s="103">
        <v>2.5</v>
      </c>
      <c r="N237" s="10"/>
    </row>
    <row r="238" spans="1:14">
      <c r="A238" s="126"/>
      <c r="B238" s="127" t="s">
        <v>278</v>
      </c>
      <c r="C238" s="127" t="s">
        <v>191</v>
      </c>
      <c r="D238" s="127"/>
      <c r="E238" s="127"/>
      <c r="F238" s="127"/>
      <c r="G238" s="10">
        <v>6.5</v>
      </c>
      <c r="H238" s="10">
        <v>0</v>
      </c>
      <c r="I238" s="105">
        <v>4</v>
      </c>
      <c r="J238" s="10">
        <v>0</v>
      </c>
      <c r="K238" s="10">
        <v>0</v>
      </c>
      <c r="L238" s="10">
        <v>0</v>
      </c>
      <c r="M238" s="10">
        <v>2.5</v>
      </c>
      <c r="N238" s="10"/>
    </row>
    <row r="239" spans="1:14">
      <c r="A239" s="126"/>
      <c r="B239" s="127"/>
      <c r="C239" s="10" t="s">
        <v>367</v>
      </c>
      <c r="D239" s="105" t="s">
        <v>193</v>
      </c>
      <c r="E239" s="10"/>
      <c r="F239" s="10" t="s">
        <v>70</v>
      </c>
      <c r="G239" s="10">
        <v>1</v>
      </c>
      <c r="H239" s="10"/>
      <c r="I239" s="105">
        <v>1</v>
      </c>
      <c r="J239" s="10"/>
      <c r="K239" s="10"/>
      <c r="L239" s="10"/>
      <c r="M239" s="10"/>
      <c r="N239" s="10"/>
    </row>
    <row r="240" spans="1:14">
      <c r="A240" s="126"/>
      <c r="B240" s="127"/>
      <c r="C240" s="10" t="s">
        <v>368</v>
      </c>
      <c r="D240" s="10" t="s">
        <v>193</v>
      </c>
      <c r="E240" s="10"/>
      <c r="F240" s="10" t="s">
        <v>27</v>
      </c>
      <c r="G240" s="10">
        <v>2</v>
      </c>
      <c r="H240" s="10"/>
      <c r="I240" s="105">
        <v>2</v>
      </c>
      <c r="J240" s="10"/>
      <c r="K240" s="10"/>
      <c r="L240" s="10"/>
      <c r="M240" s="10"/>
      <c r="N240" s="10"/>
    </row>
    <row r="241" spans="1:14">
      <c r="A241" s="126"/>
      <c r="B241" s="127"/>
      <c r="C241" s="10" t="s">
        <v>369</v>
      </c>
      <c r="D241" s="10" t="s">
        <v>193</v>
      </c>
      <c r="E241" s="10"/>
      <c r="F241" s="10" t="s">
        <v>25</v>
      </c>
      <c r="G241" s="10">
        <v>3.5</v>
      </c>
      <c r="H241" s="10"/>
      <c r="I241" s="105">
        <v>1</v>
      </c>
      <c r="J241" s="10"/>
      <c r="K241" s="10"/>
      <c r="L241" s="10"/>
      <c r="M241" s="10">
        <v>2.5</v>
      </c>
      <c r="N241" s="10"/>
    </row>
    <row r="242" spans="1:14">
      <c r="A242" s="126"/>
      <c r="B242" s="10" t="s">
        <v>370</v>
      </c>
      <c r="C242" s="10" t="s">
        <v>371</v>
      </c>
      <c r="D242" s="10" t="s">
        <v>193</v>
      </c>
      <c r="E242" s="10"/>
      <c r="F242" s="10" t="s">
        <v>114</v>
      </c>
      <c r="G242" s="10">
        <v>1</v>
      </c>
      <c r="H242" s="10"/>
      <c r="I242" s="105">
        <v>1</v>
      </c>
      <c r="J242" s="10"/>
      <c r="K242" s="10"/>
      <c r="L242" s="10"/>
      <c r="M242" s="10"/>
      <c r="N242" s="10"/>
    </row>
    <row r="243" spans="1:14">
      <c r="A243" s="126"/>
      <c r="B243" s="10" t="s">
        <v>372</v>
      </c>
      <c r="C243" s="10" t="s">
        <v>373</v>
      </c>
      <c r="D243" s="10" t="s">
        <v>193</v>
      </c>
      <c r="E243" s="10"/>
      <c r="F243" s="10" t="s">
        <v>184</v>
      </c>
      <c r="G243" s="10">
        <v>1</v>
      </c>
      <c r="H243" s="10"/>
      <c r="I243" s="105">
        <v>1</v>
      </c>
      <c r="J243" s="10"/>
      <c r="K243" s="10"/>
      <c r="L243" s="10"/>
      <c r="M243" s="10"/>
      <c r="N243" s="10"/>
    </row>
    <row r="244" spans="1:14">
      <c r="A244" s="135" t="s">
        <v>374</v>
      </c>
      <c r="B244" s="126" t="s">
        <v>375</v>
      </c>
      <c r="C244" s="126"/>
      <c r="D244" s="126"/>
      <c r="E244" s="126"/>
      <c r="F244" s="126"/>
      <c r="G244" s="103">
        <v>38</v>
      </c>
      <c r="H244" s="103">
        <v>30</v>
      </c>
      <c r="I244" s="107">
        <v>3</v>
      </c>
      <c r="J244" s="103">
        <v>0</v>
      </c>
      <c r="K244" s="103">
        <v>0</v>
      </c>
      <c r="L244" s="103">
        <v>0</v>
      </c>
      <c r="M244" s="103">
        <v>5</v>
      </c>
      <c r="N244" s="10"/>
    </row>
    <row r="245" spans="1:14">
      <c r="A245" s="136"/>
      <c r="B245" s="127" t="s">
        <v>278</v>
      </c>
      <c r="C245" s="127" t="s">
        <v>191</v>
      </c>
      <c r="D245" s="127"/>
      <c r="E245" s="127"/>
      <c r="F245" s="127"/>
      <c r="G245" s="10">
        <v>7</v>
      </c>
      <c r="H245" s="10">
        <v>0</v>
      </c>
      <c r="I245" s="105">
        <v>2</v>
      </c>
      <c r="J245" s="10">
        <v>0</v>
      </c>
      <c r="K245" s="10">
        <v>0</v>
      </c>
      <c r="L245" s="10">
        <v>0</v>
      </c>
      <c r="M245" s="10">
        <v>5</v>
      </c>
      <c r="N245" s="10"/>
    </row>
    <row r="246" spans="1:14">
      <c r="A246" s="136"/>
      <c r="B246" s="127"/>
      <c r="C246" s="10" t="s">
        <v>376</v>
      </c>
      <c r="D246" s="105" t="s">
        <v>193</v>
      </c>
      <c r="E246" s="10"/>
      <c r="F246" s="10" t="s">
        <v>70</v>
      </c>
      <c r="G246" s="10">
        <v>3.5</v>
      </c>
      <c r="H246" s="10"/>
      <c r="I246" s="105">
        <v>1</v>
      </c>
      <c r="J246" s="10"/>
      <c r="K246" s="10"/>
      <c r="L246" s="10"/>
      <c r="M246" s="10">
        <v>2.5</v>
      </c>
      <c r="N246" s="10"/>
    </row>
    <row r="247" spans="1:14">
      <c r="A247" s="136"/>
      <c r="B247" s="127"/>
      <c r="C247" s="10" t="s">
        <v>377</v>
      </c>
      <c r="D247" s="10" t="s">
        <v>193</v>
      </c>
      <c r="E247" s="10"/>
      <c r="F247" s="10" t="s">
        <v>70</v>
      </c>
      <c r="G247" s="10">
        <v>2.5</v>
      </c>
      <c r="H247" s="10"/>
      <c r="I247" s="105"/>
      <c r="J247" s="10"/>
      <c r="K247" s="10"/>
      <c r="L247" s="10"/>
      <c r="M247" s="10">
        <v>2.5</v>
      </c>
      <c r="N247" s="10"/>
    </row>
    <row r="248" spans="1:14">
      <c r="A248" s="136"/>
      <c r="B248" s="127"/>
      <c r="C248" s="10" t="s">
        <v>378</v>
      </c>
      <c r="D248" s="10" t="s">
        <v>193</v>
      </c>
      <c r="E248" s="10"/>
      <c r="F248" s="10" t="s">
        <v>222</v>
      </c>
      <c r="G248" s="10">
        <v>1</v>
      </c>
      <c r="H248" s="10"/>
      <c r="I248" s="105">
        <v>1</v>
      </c>
      <c r="J248" s="10"/>
      <c r="K248" s="10"/>
      <c r="L248" s="10"/>
      <c r="M248" s="10"/>
      <c r="N248" s="10"/>
    </row>
    <row r="249" spans="1:14">
      <c r="A249" s="136"/>
      <c r="B249" s="10" t="s">
        <v>379</v>
      </c>
      <c r="C249" s="10" t="s">
        <v>380</v>
      </c>
      <c r="D249" s="10" t="s">
        <v>193</v>
      </c>
      <c r="E249" s="10"/>
      <c r="F249" s="10" t="s">
        <v>27</v>
      </c>
      <c r="G249" s="10">
        <v>1</v>
      </c>
      <c r="H249" s="10"/>
      <c r="I249" s="105">
        <v>1</v>
      </c>
      <c r="J249" s="10"/>
      <c r="K249" s="10"/>
      <c r="L249" s="10"/>
      <c r="M249" s="10"/>
      <c r="N249" s="10"/>
    </row>
    <row r="250" spans="1:14">
      <c r="A250" s="137"/>
      <c r="B250" s="128" t="s">
        <v>381</v>
      </c>
      <c r="C250" s="129"/>
      <c r="D250" s="10" t="s">
        <v>193</v>
      </c>
      <c r="E250" s="110"/>
      <c r="F250" s="10" t="s">
        <v>27</v>
      </c>
      <c r="G250" s="10">
        <v>30</v>
      </c>
      <c r="H250" s="10">
        <v>30</v>
      </c>
      <c r="I250" s="105"/>
      <c r="J250" s="10"/>
      <c r="K250" s="10"/>
      <c r="L250" s="10"/>
      <c r="M250" s="10"/>
      <c r="N250" s="10"/>
    </row>
    <row r="251" spans="1:14">
      <c r="A251" s="135" t="s">
        <v>382</v>
      </c>
      <c r="B251" s="126" t="s">
        <v>383</v>
      </c>
      <c r="C251" s="126"/>
      <c r="D251" s="126"/>
      <c r="E251" s="126"/>
      <c r="F251" s="126"/>
      <c r="G251" s="103">
        <v>61.5</v>
      </c>
      <c r="H251" s="103">
        <v>30</v>
      </c>
      <c r="I251" s="107">
        <v>5</v>
      </c>
      <c r="J251" s="103">
        <v>0</v>
      </c>
      <c r="K251" s="103">
        <v>16</v>
      </c>
      <c r="L251" s="103">
        <v>8</v>
      </c>
      <c r="M251" s="103">
        <v>2.5</v>
      </c>
      <c r="N251" s="10"/>
    </row>
    <row r="252" spans="1:14">
      <c r="A252" s="136"/>
      <c r="B252" s="142" t="s">
        <v>278</v>
      </c>
      <c r="C252" s="127" t="s">
        <v>191</v>
      </c>
      <c r="D252" s="127"/>
      <c r="E252" s="127"/>
      <c r="F252" s="127"/>
      <c r="G252" s="10">
        <v>7.5</v>
      </c>
      <c r="H252" s="10">
        <v>0</v>
      </c>
      <c r="I252" s="105">
        <v>5</v>
      </c>
      <c r="J252" s="10">
        <v>0</v>
      </c>
      <c r="K252" s="10">
        <v>0</v>
      </c>
      <c r="L252" s="10">
        <v>0</v>
      </c>
      <c r="M252" s="10">
        <v>2.5</v>
      </c>
      <c r="N252" s="10"/>
    </row>
    <row r="253" spans="1:14">
      <c r="A253" s="136"/>
      <c r="B253" s="143"/>
      <c r="C253" s="10" t="s">
        <v>384</v>
      </c>
      <c r="D253" s="105" t="s">
        <v>193</v>
      </c>
      <c r="E253" s="10"/>
      <c r="F253" s="10" t="s">
        <v>70</v>
      </c>
      <c r="G253" s="10">
        <v>1</v>
      </c>
      <c r="H253" s="10"/>
      <c r="I253" s="105">
        <v>1</v>
      </c>
      <c r="J253" s="10"/>
      <c r="K253" s="10"/>
      <c r="L253" s="10"/>
      <c r="M253" s="10"/>
      <c r="N253" s="10"/>
    </row>
    <row r="254" spans="1:14">
      <c r="A254" s="136"/>
      <c r="B254" s="143"/>
      <c r="C254" s="10" t="s">
        <v>385</v>
      </c>
      <c r="D254" s="10" t="s">
        <v>193</v>
      </c>
      <c r="E254" s="10"/>
      <c r="F254" s="10" t="s">
        <v>27</v>
      </c>
      <c r="G254" s="10">
        <v>1</v>
      </c>
      <c r="H254" s="10"/>
      <c r="I254" s="105">
        <v>1</v>
      </c>
      <c r="J254" s="10"/>
      <c r="K254" s="10"/>
      <c r="L254" s="10"/>
      <c r="M254" s="10"/>
      <c r="N254" s="10"/>
    </row>
    <row r="255" spans="1:14" s="99" customFormat="1">
      <c r="A255" s="136"/>
      <c r="B255" s="143"/>
      <c r="C255" s="105" t="s">
        <v>386</v>
      </c>
      <c r="D255" s="10" t="s">
        <v>193</v>
      </c>
      <c r="E255" s="105"/>
      <c r="F255" s="105" t="s">
        <v>27</v>
      </c>
      <c r="G255" s="105">
        <v>2.5</v>
      </c>
      <c r="H255" s="105"/>
      <c r="I255" s="105"/>
      <c r="J255" s="105"/>
      <c r="K255" s="105"/>
      <c r="L255" s="105"/>
      <c r="M255" s="105">
        <v>2.5</v>
      </c>
      <c r="N255" s="105"/>
    </row>
    <row r="256" spans="1:14" ht="73.5">
      <c r="A256" s="136"/>
      <c r="B256" s="144"/>
      <c r="C256" s="105" t="s">
        <v>387</v>
      </c>
      <c r="D256" s="10" t="s">
        <v>193</v>
      </c>
      <c r="E256" s="105"/>
      <c r="F256" s="10" t="s">
        <v>25</v>
      </c>
      <c r="G256" s="10">
        <v>3</v>
      </c>
      <c r="H256" s="10"/>
      <c r="I256" s="105">
        <v>3</v>
      </c>
      <c r="J256" s="10"/>
      <c r="K256" s="10"/>
      <c r="L256" s="10"/>
      <c r="M256" s="10"/>
      <c r="N256" s="118" t="s">
        <v>388</v>
      </c>
    </row>
    <row r="257" spans="1:14">
      <c r="A257" s="136"/>
      <c r="B257" s="127" t="s">
        <v>389</v>
      </c>
      <c r="C257" s="127" t="s">
        <v>390</v>
      </c>
      <c r="D257" s="127"/>
      <c r="E257" s="127"/>
      <c r="F257" s="127"/>
      <c r="G257" s="10">
        <v>2</v>
      </c>
      <c r="H257" s="10">
        <v>0</v>
      </c>
      <c r="I257" s="105">
        <v>2</v>
      </c>
      <c r="J257" s="10">
        <v>0</v>
      </c>
      <c r="K257" s="10">
        <v>0</v>
      </c>
      <c r="L257" s="10">
        <v>0</v>
      </c>
      <c r="M257" s="10">
        <v>0</v>
      </c>
      <c r="N257" s="10"/>
    </row>
    <row r="258" spans="1:14">
      <c r="A258" s="136"/>
      <c r="B258" s="127"/>
      <c r="C258" s="10" t="s">
        <v>391</v>
      </c>
      <c r="D258" s="10" t="s">
        <v>193</v>
      </c>
      <c r="E258" s="10"/>
      <c r="F258" s="10" t="s">
        <v>222</v>
      </c>
      <c r="G258" s="10">
        <v>1</v>
      </c>
      <c r="H258" s="10"/>
      <c r="I258" s="105">
        <v>1</v>
      </c>
      <c r="J258" s="10"/>
      <c r="K258" s="10"/>
      <c r="L258" s="10"/>
      <c r="M258" s="10"/>
      <c r="N258" s="10"/>
    </row>
    <row r="259" spans="1:14">
      <c r="A259" s="136"/>
      <c r="B259" s="127"/>
      <c r="C259" s="10" t="s">
        <v>392</v>
      </c>
      <c r="D259" s="10" t="s">
        <v>193</v>
      </c>
      <c r="E259" s="10"/>
      <c r="F259" s="10" t="s">
        <v>222</v>
      </c>
      <c r="G259" s="10">
        <v>1</v>
      </c>
      <c r="H259" s="10"/>
      <c r="I259" s="105">
        <v>1</v>
      </c>
      <c r="J259" s="10"/>
      <c r="K259" s="10"/>
      <c r="L259" s="10"/>
      <c r="M259" s="10"/>
      <c r="N259" s="10"/>
    </row>
    <row r="260" spans="1:14" ht="73.5">
      <c r="A260" s="136"/>
      <c r="B260" s="128" t="s">
        <v>393</v>
      </c>
      <c r="C260" s="129"/>
      <c r="D260" s="10" t="s">
        <v>193</v>
      </c>
      <c r="E260" s="110"/>
      <c r="F260" s="10" t="s">
        <v>27</v>
      </c>
      <c r="G260" s="10">
        <v>14</v>
      </c>
      <c r="H260" s="10"/>
      <c r="I260" s="105">
        <v>-2</v>
      </c>
      <c r="J260" s="10"/>
      <c r="K260" s="10">
        <v>8</v>
      </c>
      <c r="L260" s="10">
        <v>8</v>
      </c>
      <c r="M260" s="10"/>
      <c r="N260" s="118" t="s">
        <v>394</v>
      </c>
    </row>
    <row r="261" spans="1:14">
      <c r="A261" s="137"/>
      <c r="B261" s="128" t="s">
        <v>395</v>
      </c>
      <c r="C261" s="129"/>
      <c r="D261" s="10" t="s">
        <v>193</v>
      </c>
      <c r="E261" s="110"/>
      <c r="F261" s="10" t="s">
        <v>27</v>
      </c>
      <c r="G261" s="10">
        <v>38</v>
      </c>
      <c r="H261" s="10">
        <v>30</v>
      </c>
      <c r="I261" s="105"/>
      <c r="J261" s="10"/>
      <c r="K261" s="10">
        <v>8</v>
      </c>
      <c r="L261" s="10"/>
      <c r="M261" s="10"/>
      <c r="N261" s="10"/>
    </row>
    <row r="262" spans="1:14">
      <c r="A262" s="135" t="s">
        <v>396</v>
      </c>
      <c r="B262" s="126" t="s">
        <v>397</v>
      </c>
      <c r="C262" s="126"/>
      <c r="D262" s="126"/>
      <c r="E262" s="126"/>
      <c r="F262" s="126"/>
      <c r="G262" s="103">
        <v>165.5</v>
      </c>
      <c r="H262" s="103">
        <v>10</v>
      </c>
      <c r="I262" s="107">
        <v>8</v>
      </c>
      <c r="J262" s="103">
        <v>0</v>
      </c>
      <c r="K262" s="103">
        <v>89</v>
      </c>
      <c r="L262" s="103">
        <v>56</v>
      </c>
      <c r="M262" s="103">
        <v>2.5</v>
      </c>
      <c r="N262" s="10"/>
    </row>
    <row r="263" spans="1:14">
      <c r="A263" s="136"/>
      <c r="B263" s="127" t="s">
        <v>398</v>
      </c>
      <c r="C263" s="127" t="s">
        <v>399</v>
      </c>
      <c r="D263" s="127"/>
      <c r="E263" s="127"/>
      <c r="F263" s="127"/>
      <c r="G263" s="10">
        <v>33.5</v>
      </c>
      <c r="H263" s="10">
        <v>0</v>
      </c>
      <c r="I263" s="105">
        <v>7</v>
      </c>
      <c r="J263" s="10">
        <v>0</v>
      </c>
      <c r="K263" s="10">
        <v>24</v>
      </c>
      <c r="L263" s="10">
        <v>0</v>
      </c>
      <c r="M263" s="10">
        <v>2.5</v>
      </c>
      <c r="N263" s="10"/>
    </row>
    <row r="264" spans="1:14">
      <c r="A264" s="136"/>
      <c r="B264" s="127"/>
      <c r="C264" s="10" t="s">
        <v>400</v>
      </c>
      <c r="D264" s="10" t="s">
        <v>193</v>
      </c>
      <c r="E264" s="10"/>
      <c r="F264" s="10" t="s">
        <v>25</v>
      </c>
      <c r="G264" s="10">
        <v>6</v>
      </c>
      <c r="H264" s="10"/>
      <c r="I264" s="105">
        <v>6</v>
      </c>
      <c r="J264" s="10"/>
      <c r="K264" s="10"/>
      <c r="L264" s="10"/>
      <c r="M264" s="10"/>
      <c r="N264" s="10"/>
    </row>
    <row r="265" spans="1:14">
      <c r="A265" s="136"/>
      <c r="B265" s="127"/>
      <c r="C265" s="10"/>
      <c r="D265" s="10" t="s">
        <v>193</v>
      </c>
      <c r="E265" s="10"/>
      <c r="F265" s="10" t="s">
        <v>27</v>
      </c>
      <c r="G265" s="10">
        <v>24</v>
      </c>
      <c r="H265" s="10"/>
      <c r="I265" s="105"/>
      <c r="J265" s="10"/>
      <c r="K265" s="10">
        <v>24</v>
      </c>
      <c r="L265" s="10"/>
      <c r="M265" s="10"/>
      <c r="N265" s="10"/>
    </row>
    <row r="266" spans="1:14" s="99" customFormat="1">
      <c r="A266" s="136"/>
      <c r="B266" s="127"/>
      <c r="C266" s="105" t="s">
        <v>401</v>
      </c>
      <c r="D266" s="10" t="s">
        <v>193</v>
      </c>
      <c r="E266" s="105"/>
      <c r="F266" s="105" t="s">
        <v>27</v>
      </c>
      <c r="G266" s="105">
        <v>2.5</v>
      </c>
      <c r="H266" s="105"/>
      <c r="I266" s="105"/>
      <c r="J266" s="105"/>
      <c r="K266" s="105"/>
      <c r="L266" s="105"/>
      <c r="M266" s="105">
        <v>2.5</v>
      </c>
      <c r="N266" s="105"/>
    </row>
    <row r="267" spans="1:14" ht="18.75" customHeight="1">
      <c r="A267" s="136"/>
      <c r="B267" s="127"/>
      <c r="C267" s="10" t="s">
        <v>402</v>
      </c>
      <c r="D267" s="10" t="s">
        <v>193</v>
      </c>
      <c r="E267" s="10"/>
      <c r="F267" s="10" t="s">
        <v>82</v>
      </c>
      <c r="G267" s="10">
        <v>1</v>
      </c>
      <c r="H267" s="10"/>
      <c r="I267" s="105">
        <v>1</v>
      </c>
      <c r="J267" s="10"/>
      <c r="K267" s="10"/>
      <c r="L267" s="10"/>
      <c r="M267" s="10"/>
      <c r="N267" s="10"/>
    </row>
    <row r="268" spans="1:14" s="99" customFormat="1">
      <c r="A268" s="136"/>
      <c r="B268" s="151" t="s">
        <v>403</v>
      </c>
      <c r="C268" s="152"/>
      <c r="D268" s="10" t="s">
        <v>193</v>
      </c>
      <c r="E268" s="105"/>
      <c r="F268" s="105" t="s">
        <v>27</v>
      </c>
      <c r="G268" s="105">
        <v>16</v>
      </c>
      <c r="H268" s="105"/>
      <c r="I268" s="105"/>
      <c r="J268" s="105"/>
      <c r="K268" s="105">
        <v>8</v>
      </c>
      <c r="L268" s="105">
        <v>8</v>
      </c>
      <c r="M268" s="105"/>
      <c r="N268" s="105"/>
    </row>
    <row r="269" spans="1:14">
      <c r="A269" s="136"/>
      <c r="B269" s="153"/>
      <c r="C269" s="154"/>
      <c r="D269" s="10" t="s">
        <v>193</v>
      </c>
      <c r="E269" s="10"/>
      <c r="F269" s="10" t="s">
        <v>167</v>
      </c>
      <c r="G269" s="10">
        <v>1</v>
      </c>
      <c r="H269" s="10"/>
      <c r="I269" s="105">
        <v>1</v>
      </c>
      <c r="J269" s="10"/>
      <c r="K269" s="10"/>
      <c r="L269" s="10"/>
      <c r="M269" s="10"/>
      <c r="N269" s="10"/>
    </row>
    <row r="270" spans="1:14">
      <c r="A270" s="136"/>
      <c r="B270" s="128" t="s">
        <v>404</v>
      </c>
      <c r="C270" s="129"/>
      <c r="D270" s="10" t="s">
        <v>193</v>
      </c>
      <c r="E270" s="110"/>
      <c r="F270" s="10" t="s">
        <v>27</v>
      </c>
      <c r="G270" s="10">
        <v>27</v>
      </c>
      <c r="H270" s="10">
        <v>10</v>
      </c>
      <c r="I270" s="105"/>
      <c r="J270" s="10"/>
      <c r="K270" s="10">
        <v>9</v>
      </c>
      <c r="L270" s="10">
        <v>8</v>
      </c>
      <c r="M270" s="10"/>
      <c r="N270" s="10"/>
    </row>
    <row r="271" spans="1:14" s="99" customFormat="1">
      <c r="A271" s="136"/>
      <c r="B271" s="131" t="s">
        <v>405</v>
      </c>
      <c r="C271" s="132"/>
      <c r="D271" s="10" t="s">
        <v>193</v>
      </c>
      <c r="E271" s="112"/>
      <c r="F271" s="105" t="s">
        <v>27</v>
      </c>
      <c r="G271" s="105">
        <v>24</v>
      </c>
      <c r="H271" s="105"/>
      <c r="I271" s="105"/>
      <c r="J271" s="105"/>
      <c r="K271" s="105">
        <v>16</v>
      </c>
      <c r="L271" s="105">
        <v>8</v>
      </c>
      <c r="M271" s="105"/>
      <c r="N271" s="105"/>
    </row>
    <row r="272" spans="1:14">
      <c r="A272" s="136"/>
      <c r="B272" s="128" t="s">
        <v>406</v>
      </c>
      <c r="C272" s="129"/>
      <c r="D272" s="10" t="s">
        <v>193</v>
      </c>
      <c r="E272" s="110"/>
      <c r="F272" s="10" t="s">
        <v>27</v>
      </c>
      <c r="G272" s="10">
        <v>16</v>
      </c>
      <c r="H272" s="10"/>
      <c r="I272" s="105"/>
      <c r="J272" s="10"/>
      <c r="K272" s="10">
        <v>8</v>
      </c>
      <c r="L272" s="10">
        <v>8</v>
      </c>
      <c r="M272" s="10"/>
      <c r="N272" s="10"/>
    </row>
    <row r="273" spans="1:14">
      <c r="A273" s="136"/>
      <c r="B273" s="128" t="s">
        <v>407</v>
      </c>
      <c r="C273" s="129"/>
      <c r="D273" s="10" t="s">
        <v>193</v>
      </c>
      <c r="E273" s="110"/>
      <c r="F273" s="10" t="s">
        <v>27</v>
      </c>
      <c r="G273" s="10">
        <v>16</v>
      </c>
      <c r="H273" s="10"/>
      <c r="I273" s="105"/>
      <c r="J273" s="10"/>
      <c r="K273" s="10">
        <v>8</v>
      </c>
      <c r="L273" s="10">
        <v>8</v>
      </c>
      <c r="M273" s="10"/>
      <c r="N273" s="10"/>
    </row>
    <row r="274" spans="1:14">
      <c r="A274" s="136"/>
      <c r="B274" s="128" t="s">
        <v>408</v>
      </c>
      <c r="C274" s="129"/>
      <c r="D274" s="10" t="s">
        <v>193</v>
      </c>
      <c r="E274" s="110"/>
      <c r="F274" s="10" t="s">
        <v>27</v>
      </c>
      <c r="G274" s="10">
        <v>16</v>
      </c>
      <c r="H274" s="10"/>
      <c r="I274" s="105"/>
      <c r="J274" s="10"/>
      <c r="K274" s="10">
        <v>8</v>
      </c>
      <c r="L274" s="10">
        <v>8</v>
      </c>
      <c r="M274" s="10"/>
      <c r="N274" s="10"/>
    </row>
    <row r="275" spans="1:14">
      <c r="A275" s="137"/>
      <c r="B275" s="128" t="s">
        <v>409</v>
      </c>
      <c r="C275" s="129"/>
      <c r="D275" s="10" t="s">
        <v>193</v>
      </c>
      <c r="E275" s="110"/>
      <c r="F275" s="10" t="s">
        <v>27</v>
      </c>
      <c r="G275" s="10">
        <v>16</v>
      </c>
      <c r="H275" s="10"/>
      <c r="I275" s="105"/>
      <c r="J275" s="10"/>
      <c r="K275" s="10">
        <v>8</v>
      </c>
      <c r="L275" s="10">
        <v>8</v>
      </c>
      <c r="M275" s="10"/>
      <c r="N275" s="10"/>
    </row>
  </sheetData>
  <autoFilter ref="A5:N275"/>
  <mergeCells count="131">
    <mergeCell ref="G177:G178"/>
    <mergeCell ref="H4:H5"/>
    <mergeCell ref="I4:I5"/>
    <mergeCell ref="J4:J5"/>
    <mergeCell ref="M4:M5"/>
    <mergeCell ref="N4:N5"/>
    <mergeCell ref="A4:B5"/>
    <mergeCell ref="B177:C178"/>
    <mergeCell ref="B268:C269"/>
    <mergeCell ref="B233:C234"/>
    <mergeCell ref="B271:C271"/>
    <mergeCell ref="B272:C272"/>
    <mergeCell ref="B273:C273"/>
    <mergeCell ref="B274:C274"/>
    <mergeCell ref="B275:C275"/>
    <mergeCell ref="A9:A59"/>
    <mergeCell ref="A64:A65"/>
    <mergeCell ref="A67:A69"/>
    <mergeCell ref="A80:A81"/>
    <mergeCell ref="A92:A131"/>
    <mergeCell ref="A132:A143"/>
    <mergeCell ref="A144:A157"/>
    <mergeCell ref="A158:A171"/>
    <mergeCell ref="A172:A183"/>
    <mergeCell ref="A184:A197"/>
    <mergeCell ref="A198:A212"/>
    <mergeCell ref="A213:A217"/>
    <mergeCell ref="A218:A223"/>
    <mergeCell ref="A224:A236"/>
    <mergeCell ref="A237:A243"/>
    <mergeCell ref="A244:A250"/>
    <mergeCell ref="A251:A261"/>
    <mergeCell ref="A262:A275"/>
    <mergeCell ref="B9:B13"/>
    <mergeCell ref="B250:C250"/>
    <mergeCell ref="B251:F251"/>
    <mergeCell ref="C252:F252"/>
    <mergeCell ref="C257:F257"/>
    <mergeCell ref="B260:C260"/>
    <mergeCell ref="B261:C261"/>
    <mergeCell ref="B262:F262"/>
    <mergeCell ref="C263:F263"/>
    <mergeCell ref="B270:C270"/>
    <mergeCell ref="B252:B256"/>
    <mergeCell ref="B257:B259"/>
    <mergeCell ref="B263:B267"/>
    <mergeCell ref="B217:C217"/>
    <mergeCell ref="B218:F218"/>
    <mergeCell ref="B224:F224"/>
    <mergeCell ref="C225:F225"/>
    <mergeCell ref="B232:C232"/>
    <mergeCell ref="B237:F237"/>
    <mergeCell ref="C238:F238"/>
    <mergeCell ref="B244:F244"/>
    <mergeCell ref="C245:F245"/>
    <mergeCell ref="B219:B221"/>
    <mergeCell ref="B225:B229"/>
    <mergeCell ref="B230:B231"/>
    <mergeCell ref="B235:B236"/>
    <mergeCell ref="B238:B241"/>
    <mergeCell ref="B245:B248"/>
    <mergeCell ref="C185:F185"/>
    <mergeCell ref="C194:F194"/>
    <mergeCell ref="B198:F198"/>
    <mergeCell ref="B205:C205"/>
    <mergeCell ref="B212:C212"/>
    <mergeCell ref="B213:F213"/>
    <mergeCell ref="B214:C214"/>
    <mergeCell ref="B215:C215"/>
    <mergeCell ref="B216:C216"/>
    <mergeCell ref="B185:B191"/>
    <mergeCell ref="B194:B196"/>
    <mergeCell ref="B199:B204"/>
    <mergeCell ref="B207:B210"/>
    <mergeCell ref="C209:C210"/>
    <mergeCell ref="C165:F165"/>
    <mergeCell ref="B172:F172"/>
    <mergeCell ref="C173:F173"/>
    <mergeCell ref="B179:C179"/>
    <mergeCell ref="B180:C180"/>
    <mergeCell ref="B181:C181"/>
    <mergeCell ref="B182:C182"/>
    <mergeCell ref="B183:C183"/>
    <mergeCell ref="B184:F184"/>
    <mergeCell ref="B165:B170"/>
    <mergeCell ref="B173:B175"/>
    <mergeCell ref="C140:F140"/>
    <mergeCell ref="B144:F144"/>
    <mergeCell ref="C145:F145"/>
    <mergeCell ref="C149:F149"/>
    <mergeCell ref="B152:C152"/>
    <mergeCell ref="B153:C153"/>
    <mergeCell ref="C155:F155"/>
    <mergeCell ref="B158:F158"/>
    <mergeCell ref="C159:F159"/>
    <mergeCell ref="B140:B142"/>
    <mergeCell ref="B145:B148"/>
    <mergeCell ref="B149:B151"/>
    <mergeCell ref="B155:B157"/>
    <mergeCell ref="B159:B164"/>
    <mergeCell ref="B92:F92"/>
    <mergeCell ref="C93:F93"/>
    <mergeCell ref="C115:F115"/>
    <mergeCell ref="C118:F118"/>
    <mergeCell ref="C121:F121"/>
    <mergeCell ref="C124:F124"/>
    <mergeCell ref="C127:F127"/>
    <mergeCell ref="B132:F132"/>
    <mergeCell ref="C133:F133"/>
    <mergeCell ref="B93:B113"/>
    <mergeCell ref="B115:B117"/>
    <mergeCell ref="B118:B120"/>
    <mergeCell ref="B121:B123"/>
    <mergeCell ref="B124:B126"/>
    <mergeCell ref="B127:B129"/>
    <mergeCell ref="B133:B138"/>
    <mergeCell ref="A2:N2"/>
    <mergeCell ref="A3:N3"/>
    <mergeCell ref="K4:L4"/>
    <mergeCell ref="A6:F6"/>
    <mergeCell ref="A7:F7"/>
    <mergeCell ref="A8:F8"/>
    <mergeCell ref="A60:F60"/>
    <mergeCell ref="A87:F87"/>
    <mergeCell ref="A91:F91"/>
    <mergeCell ref="B16:B17"/>
    <mergeCell ref="C4:C5"/>
    <mergeCell ref="D4:D5"/>
    <mergeCell ref="E4:E5"/>
    <mergeCell ref="F4:F5"/>
    <mergeCell ref="G4:G5"/>
  </mergeCells>
  <phoneticPr fontId="23" type="noConversion"/>
  <pageMargins left="0.70866141732283505" right="0.70866141732283505" top="0.74803149606299202" bottom="0.74803149606299202" header="0.31496062992126" footer="0.31496062992126"/>
  <pageSetup paperSize="9" scale="63"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0"/>
  <sheetViews>
    <sheetView topLeftCell="A282" zoomScale="110" zoomScaleNormal="110" workbookViewId="0">
      <selection activeCell="A288" sqref="A288:B291"/>
    </sheetView>
  </sheetViews>
  <sheetFormatPr defaultColWidth="9" defaultRowHeight="14.25"/>
  <cols>
    <col min="1" max="1" width="9.75" style="14" customWidth="1"/>
    <col min="2" max="2" width="9.125" style="15" customWidth="1"/>
    <col min="3" max="3" width="14.375" style="15" customWidth="1"/>
    <col min="4" max="4" width="11.625" style="14" customWidth="1"/>
    <col min="5" max="5" width="15.5" style="14" customWidth="1"/>
    <col min="6" max="6" width="11.75" style="14" customWidth="1"/>
    <col min="7" max="7" width="8" style="14" customWidth="1"/>
    <col min="8" max="8" width="33.125" style="16" customWidth="1"/>
    <col min="9" max="9" width="6.875" style="17" customWidth="1"/>
    <col min="10" max="256" width="9" style="14"/>
    <col min="257" max="257" width="9.75" style="14" customWidth="1"/>
    <col min="258" max="258" width="9.125" style="14" customWidth="1"/>
    <col min="259" max="259" width="14.375" style="14" customWidth="1"/>
    <col min="260" max="260" width="11.625" style="14" customWidth="1"/>
    <col min="261" max="261" width="15.5" style="14" customWidth="1"/>
    <col min="262" max="262" width="11.75" style="14" customWidth="1"/>
    <col min="263" max="263" width="8" style="14" customWidth="1"/>
    <col min="264" max="264" width="33.125" style="14" customWidth="1"/>
    <col min="265" max="265" width="6.875" style="14" customWidth="1"/>
    <col min="266" max="512" width="9" style="14"/>
    <col min="513" max="513" width="9.75" style="14" customWidth="1"/>
    <col min="514" max="514" width="9.125" style="14" customWidth="1"/>
    <col min="515" max="515" width="14.375" style="14" customWidth="1"/>
    <col min="516" max="516" width="11.625" style="14" customWidth="1"/>
    <col min="517" max="517" width="15.5" style="14" customWidth="1"/>
    <col min="518" max="518" width="11.75" style="14" customWidth="1"/>
    <col min="519" max="519" width="8" style="14" customWidth="1"/>
    <col min="520" max="520" width="33.125" style="14" customWidth="1"/>
    <col min="521" max="521" width="6.875" style="14" customWidth="1"/>
    <col min="522" max="768" width="9" style="14"/>
    <col min="769" max="769" width="9.75" style="14" customWidth="1"/>
    <col min="770" max="770" width="9.125" style="14" customWidth="1"/>
    <col min="771" max="771" width="14.375" style="14" customWidth="1"/>
    <col min="772" max="772" width="11.625" style="14" customWidth="1"/>
    <col min="773" max="773" width="15.5" style="14" customWidth="1"/>
    <col min="774" max="774" width="11.75" style="14" customWidth="1"/>
    <col min="775" max="775" width="8" style="14" customWidth="1"/>
    <col min="776" max="776" width="33.125" style="14" customWidth="1"/>
    <col min="777" max="777" width="6.875" style="14" customWidth="1"/>
    <col min="778" max="1024" width="9" style="14"/>
    <col min="1025" max="1025" width="9.75" style="14" customWidth="1"/>
    <col min="1026" max="1026" width="9.125" style="14" customWidth="1"/>
    <col min="1027" max="1027" width="14.375" style="14" customWidth="1"/>
    <col min="1028" max="1028" width="11.625" style="14" customWidth="1"/>
    <col min="1029" max="1029" width="15.5" style="14" customWidth="1"/>
    <col min="1030" max="1030" width="11.75" style="14" customWidth="1"/>
    <col min="1031" max="1031" width="8" style="14" customWidth="1"/>
    <col min="1032" max="1032" width="33.125" style="14" customWidth="1"/>
    <col min="1033" max="1033" width="6.875" style="14" customWidth="1"/>
    <col min="1034" max="1280" width="9" style="14"/>
    <col min="1281" max="1281" width="9.75" style="14" customWidth="1"/>
    <col min="1282" max="1282" width="9.125" style="14" customWidth="1"/>
    <col min="1283" max="1283" width="14.375" style="14" customWidth="1"/>
    <col min="1284" max="1284" width="11.625" style="14" customWidth="1"/>
    <col min="1285" max="1285" width="15.5" style="14" customWidth="1"/>
    <col min="1286" max="1286" width="11.75" style="14" customWidth="1"/>
    <col min="1287" max="1287" width="8" style="14" customWidth="1"/>
    <col min="1288" max="1288" width="33.125" style="14" customWidth="1"/>
    <col min="1289" max="1289" width="6.875" style="14" customWidth="1"/>
    <col min="1290" max="1536" width="9" style="14"/>
    <col min="1537" max="1537" width="9.75" style="14" customWidth="1"/>
    <col min="1538" max="1538" width="9.125" style="14" customWidth="1"/>
    <col min="1539" max="1539" width="14.375" style="14" customWidth="1"/>
    <col min="1540" max="1540" width="11.625" style="14" customWidth="1"/>
    <col min="1541" max="1541" width="15.5" style="14" customWidth="1"/>
    <col min="1542" max="1542" width="11.75" style="14" customWidth="1"/>
    <col min="1543" max="1543" width="8" style="14" customWidth="1"/>
    <col min="1544" max="1544" width="33.125" style="14" customWidth="1"/>
    <col min="1545" max="1545" width="6.875" style="14" customWidth="1"/>
    <col min="1546" max="1792" width="9" style="14"/>
    <col min="1793" max="1793" width="9.75" style="14" customWidth="1"/>
    <col min="1794" max="1794" width="9.125" style="14" customWidth="1"/>
    <col min="1795" max="1795" width="14.375" style="14" customWidth="1"/>
    <col min="1796" max="1796" width="11.625" style="14" customWidth="1"/>
    <col min="1797" max="1797" width="15.5" style="14" customWidth="1"/>
    <col min="1798" max="1798" width="11.75" style="14" customWidth="1"/>
    <col min="1799" max="1799" width="8" style="14" customWidth="1"/>
    <col min="1800" max="1800" width="33.125" style="14" customWidth="1"/>
    <col min="1801" max="1801" width="6.875" style="14" customWidth="1"/>
    <col min="1802" max="2048" width="9" style="14"/>
    <col min="2049" max="2049" width="9.75" style="14" customWidth="1"/>
    <col min="2050" max="2050" width="9.125" style="14" customWidth="1"/>
    <col min="2051" max="2051" width="14.375" style="14" customWidth="1"/>
    <col min="2052" max="2052" width="11.625" style="14" customWidth="1"/>
    <col min="2053" max="2053" width="15.5" style="14" customWidth="1"/>
    <col min="2054" max="2054" width="11.75" style="14" customWidth="1"/>
    <col min="2055" max="2055" width="8" style="14" customWidth="1"/>
    <col min="2056" max="2056" width="33.125" style="14" customWidth="1"/>
    <col min="2057" max="2057" width="6.875" style="14" customWidth="1"/>
    <col min="2058" max="2304" width="9" style="14"/>
    <col min="2305" max="2305" width="9.75" style="14" customWidth="1"/>
    <col min="2306" max="2306" width="9.125" style="14" customWidth="1"/>
    <col min="2307" max="2307" width="14.375" style="14" customWidth="1"/>
    <col min="2308" max="2308" width="11.625" style="14" customWidth="1"/>
    <col min="2309" max="2309" width="15.5" style="14" customWidth="1"/>
    <col min="2310" max="2310" width="11.75" style="14" customWidth="1"/>
    <col min="2311" max="2311" width="8" style="14" customWidth="1"/>
    <col min="2312" max="2312" width="33.125" style="14" customWidth="1"/>
    <col min="2313" max="2313" width="6.875" style="14" customWidth="1"/>
    <col min="2314" max="2560" width="9" style="14"/>
    <col min="2561" max="2561" width="9.75" style="14" customWidth="1"/>
    <col min="2562" max="2562" width="9.125" style="14" customWidth="1"/>
    <col min="2563" max="2563" width="14.375" style="14" customWidth="1"/>
    <col min="2564" max="2564" width="11.625" style="14" customWidth="1"/>
    <col min="2565" max="2565" width="15.5" style="14" customWidth="1"/>
    <col min="2566" max="2566" width="11.75" style="14" customWidth="1"/>
    <col min="2567" max="2567" width="8" style="14" customWidth="1"/>
    <col min="2568" max="2568" width="33.125" style="14" customWidth="1"/>
    <col min="2569" max="2569" width="6.875" style="14" customWidth="1"/>
    <col min="2570" max="2816" width="9" style="14"/>
    <col min="2817" max="2817" width="9.75" style="14" customWidth="1"/>
    <col min="2818" max="2818" width="9.125" style="14" customWidth="1"/>
    <col min="2819" max="2819" width="14.375" style="14" customWidth="1"/>
    <col min="2820" max="2820" width="11.625" style="14" customWidth="1"/>
    <col min="2821" max="2821" width="15.5" style="14" customWidth="1"/>
    <col min="2822" max="2822" width="11.75" style="14" customWidth="1"/>
    <col min="2823" max="2823" width="8" style="14" customWidth="1"/>
    <col min="2824" max="2824" width="33.125" style="14" customWidth="1"/>
    <col min="2825" max="2825" width="6.875" style="14" customWidth="1"/>
    <col min="2826" max="3072" width="9" style="14"/>
    <col min="3073" max="3073" width="9.75" style="14" customWidth="1"/>
    <col min="3074" max="3074" width="9.125" style="14" customWidth="1"/>
    <col min="3075" max="3075" width="14.375" style="14" customWidth="1"/>
    <col min="3076" max="3076" width="11.625" style="14" customWidth="1"/>
    <col min="3077" max="3077" width="15.5" style="14" customWidth="1"/>
    <col min="3078" max="3078" width="11.75" style="14" customWidth="1"/>
    <col min="3079" max="3079" width="8" style="14" customWidth="1"/>
    <col min="3080" max="3080" width="33.125" style="14" customWidth="1"/>
    <col min="3081" max="3081" width="6.875" style="14" customWidth="1"/>
    <col min="3082" max="3328" width="9" style="14"/>
    <col min="3329" max="3329" width="9.75" style="14" customWidth="1"/>
    <col min="3330" max="3330" width="9.125" style="14" customWidth="1"/>
    <col min="3331" max="3331" width="14.375" style="14" customWidth="1"/>
    <col min="3332" max="3332" width="11.625" style="14" customWidth="1"/>
    <col min="3333" max="3333" width="15.5" style="14" customWidth="1"/>
    <col min="3334" max="3334" width="11.75" style="14" customWidth="1"/>
    <col min="3335" max="3335" width="8" style="14" customWidth="1"/>
    <col min="3336" max="3336" width="33.125" style="14" customWidth="1"/>
    <col min="3337" max="3337" width="6.875" style="14" customWidth="1"/>
    <col min="3338" max="3584" width="9" style="14"/>
    <col min="3585" max="3585" width="9.75" style="14" customWidth="1"/>
    <col min="3586" max="3586" width="9.125" style="14" customWidth="1"/>
    <col min="3587" max="3587" width="14.375" style="14" customWidth="1"/>
    <col min="3588" max="3588" width="11.625" style="14" customWidth="1"/>
    <col min="3589" max="3589" width="15.5" style="14" customWidth="1"/>
    <col min="3590" max="3590" width="11.75" style="14" customWidth="1"/>
    <col min="3591" max="3591" width="8" style="14" customWidth="1"/>
    <col min="3592" max="3592" width="33.125" style="14" customWidth="1"/>
    <col min="3593" max="3593" width="6.875" style="14" customWidth="1"/>
    <col min="3594" max="3840" width="9" style="14"/>
    <col min="3841" max="3841" width="9.75" style="14" customWidth="1"/>
    <col min="3842" max="3842" width="9.125" style="14" customWidth="1"/>
    <col min="3843" max="3843" width="14.375" style="14" customWidth="1"/>
    <col min="3844" max="3844" width="11.625" style="14" customWidth="1"/>
    <col min="3845" max="3845" width="15.5" style="14" customWidth="1"/>
    <col min="3846" max="3846" width="11.75" style="14" customWidth="1"/>
    <col min="3847" max="3847" width="8" style="14" customWidth="1"/>
    <col min="3848" max="3848" width="33.125" style="14" customWidth="1"/>
    <col min="3849" max="3849" width="6.875" style="14" customWidth="1"/>
    <col min="3850" max="4096" width="9" style="14"/>
    <col min="4097" max="4097" width="9.75" style="14" customWidth="1"/>
    <col min="4098" max="4098" width="9.125" style="14" customWidth="1"/>
    <col min="4099" max="4099" width="14.375" style="14" customWidth="1"/>
    <col min="4100" max="4100" width="11.625" style="14" customWidth="1"/>
    <col min="4101" max="4101" width="15.5" style="14" customWidth="1"/>
    <col min="4102" max="4102" width="11.75" style="14" customWidth="1"/>
    <col min="4103" max="4103" width="8" style="14" customWidth="1"/>
    <col min="4104" max="4104" width="33.125" style="14" customWidth="1"/>
    <col min="4105" max="4105" width="6.875" style="14" customWidth="1"/>
    <col min="4106" max="4352" width="9" style="14"/>
    <col min="4353" max="4353" width="9.75" style="14" customWidth="1"/>
    <col min="4354" max="4354" width="9.125" style="14" customWidth="1"/>
    <col min="4355" max="4355" width="14.375" style="14" customWidth="1"/>
    <col min="4356" max="4356" width="11.625" style="14" customWidth="1"/>
    <col min="4357" max="4357" width="15.5" style="14" customWidth="1"/>
    <col min="4358" max="4358" width="11.75" style="14" customWidth="1"/>
    <col min="4359" max="4359" width="8" style="14" customWidth="1"/>
    <col min="4360" max="4360" width="33.125" style="14" customWidth="1"/>
    <col min="4361" max="4361" width="6.875" style="14" customWidth="1"/>
    <col min="4362" max="4608" width="9" style="14"/>
    <col min="4609" max="4609" width="9.75" style="14" customWidth="1"/>
    <col min="4610" max="4610" width="9.125" style="14" customWidth="1"/>
    <col min="4611" max="4611" width="14.375" style="14" customWidth="1"/>
    <col min="4612" max="4612" width="11.625" style="14" customWidth="1"/>
    <col min="4613" max="4613" width="15.5" style="14" customWidth="1"/>
    <col min="4614" max="4614" width="11.75" style="14" customWidth="1"/>
    <col min="4615" max="4615" width="8" style="14" customWidth="1"/>
    <col min="4616" max="4616" width="33.125" style="14" customWidth="1"/>
    <col min="4617" max="4617" width="6.875" style="14" customWidth="1"/>
    <col min="4618" max="4864" width="9" style="14"/>
    <col min="4865" max="4865" width="9.75" style="14" customWidth="1"/>
    <col min="4866" max="4866" width="9.125" style="14" customWidth="1"/>
    <col min="4867" max="4867" width="14.375" style="14" customWidth="1"/>
    <col min="4868" max="4868" width="11.625" style="14" customWidth="1"/>
    <col min="4869" max="4869" width="15.5" style="14" customWidth="1"/>
    <col min="4870" max="4870" width="11.75" style="14" customWidth="1"/>
    <col min="4871" max="4871" width="8" style="14" customWidth="1"/>
    <col min="4872" max="4872" width="33.125" style="14" customWidth="1"/>
    <col min="4873" max="4873" width="6.875" style="14" customWidth="1"/>
    <col min="4874" max="5120" width="9" style="14"/>
    <col min="5121" max="5121" width="9.75" style="14" customWidth="1"/>
    <col min="5122" max="5122" width="9.125" style="14" customWidth="1"/>
    <col min="5123" max="5123" width="14.375" style="14" customWidth="1"/>
    <col min="5124" max="5124" width="11.625" style="14" customWidth="1"/>
    <col min="5125" max="5125" width="15.5" style="14" customWidth="1"/>
    <col min="5126" max="5126" width="11.75" style="14" customWidth="1"/>
    <col min="5127" max="5127" width="8" style="14" customWidth="1"/>
    <col min="5128" max="5128" width="33.125" style="14" customWidth="1"/>
    <col min="5129" max="5129" width="6.875" style="14" customWidth="1"/>
    <col min="5130" max="5376" width="9" style="14"/>
    <col min="5377" max="5377" width="9.75" style="14" customWidth="1"/>
    <col min="5378" max="5378" width="9.125" style="14" customWidth="1"/>
    <col min="5379" max="5379" width="14.375" style="14" customWidth="1"/>
    <col min="5380" max="5380" width="11.625" style="14" customWidth="1"/>
    <col min="5381" max="5381" width="15.5" style="14" customWidth="1"/>
    <col min="5382" max="5382" width="11.75" style="14" customWidth="1"/>
    <col min="5383" max="5383" width="8" style="14" customWidth="1"/>
    <col min="5384" max="5384" width="33.125" style="14" customWidth="1"/>
    <col min="5385" max="5385" width="6.875" style="14" customWidth="1"/>
    <col min="5386" max="5632" width="9" style="14"/>
    <col min="5633" max="5633" width="9.75" style="14" customWidth="1"/>
    <col min="5634" max="5634" width="9.125" style="14" customWidth="1"/>
    <col min="5635" max="5635" width="14.375" style="14" customWidth="1"/>
    <col min="5636" max="5636" width="11.625" style="14" customWidth="1"/>
    <col min="5637" max="5637" width="15.5" style="14" customWidth="1"/>
    <col min="5638" max="5638" width="11.75" style="14" customWidth="1"/>
    <col min="5639" max="5639" width="8" style="14" customWidth="1"/>
    <col min="5640" max="5640" width="33.125" style="14" customWidth="1"/>
    <col min="5641" max="5641" width="6.875" style="14" customWidth="1"/>
    <col min="5642" max="5888" width="9" style="14"/>
    <col min="5889" max="5889" width="9.75" style="14" customWidth="1"/>
    <col min="5890" max="5890" width="9.125" style="14" customWidth="1"/>
    <col min="5891" max="5891" width="14.375" style="14" customWidth="1"/>
    <col min="5892" max="5892" width="11.625" style="14" customWidth="1"/>
    <col min="5893" max="5893" width="15.5" style="14" customWidth="1"/>
    <col min="5894" max="5894" width="11.75" style="14" customWidth="1"/>
    <col min="5895" max="5895" width="8" style="14" customWidth="1"/>
    <col min="5896" max="5896" width="33.125" style="14" customWidth="1"/>
    <col min="5897" max="5897" width="6.875" style="14" customWidth="1"/>
    <col min="5898" max="6144" width="9" style="14"/>
    <col min="6145" max="6145" width="9.75" style="14" customWidth="1"/>
    <col min="6146" max="6146" width="9.125" style="14" customWidth="1"/>
    <col min="6147" max="6147" width="14.375" style="14" customWidth="1"/>
    <col min="6148" max="6148" width="11.625" style="14" customWidth="1"/>
    <col min="6149" max="6149" width="15.5" style="14" customWidth="1"/>
    <col min="6150" max="6150" width="11.75" style="14" customWidth="1"/>
    <col min="6151" max="6151" width="8" style="14" customWidth="1"/>
    <col min="6152" max="6152" width="33.125" style="14" customWidth="1"/>
    <col min="6153" max="6153" width="6.875" style="14" customWidth="1"/>
    <col min="6154" max="6400" width="9" style="14"/>
    <col min="6401" max="6401" width="9.75" style="14" customWidth="1"/>
    <col min="6402" max="6402" width="9.125" style="14" customWidth="1"/>
    <col min="6403" max="6403" width="14.375" style="14" customWidth="1"/>
    <col min="6404" max="6404" width="11.625" style="14" customWidth="1"/>
    <col min="6405" max="6405" width="15.5" style="14" customWidth="1"/>
    <col min="6406" max="6406" width="11.75" style="14" customWidth="1"/>
    <col min="6407" max="6407" width="8" style="14" customWidth="1"/>
    <col min="6408" max="6408" width="33.125" style="14" customWidth="1"/>
    <col min="6409" max="6409" width="6.875" style="14" customWidth="1"/>
    <col min="6410" max="6656" width="9" style="14"/>
    <col min="6657" max="6657" width="9.75" style="14" customWidth="1"/>
    <col min="6658" max="6658" width="9.125" style="14" customWidth="1"/>
    <col min="6659" max="6659" width="14.375" style="14" customWidth="1"/>
    <col min="6660" max="6660" width="11.625" style="14" customWidth="1"/>
    <col min="6661" max="6661" width="15.5" style="14" customWidth="1"/>
    <col min="6662" max="6662" width="11.75" style="14" customWidth="1"/>
    <col min="6663" max="6663" width="8" style="14" customWidth="1"/>
    <col min="6664" max="6664" width="33.125" style="14" customWidth="1"/>
    <col min="6665" max="6665" width="6.875" style="14" customWidth="1"/>
    <col min="6666" max="6912" width="9" style="14"/>
    <col min="6913" max="6913" width="9.75" style="14" customWidth="1"/>
    <col min="6914" max="6914" width="9.125" style="14" customWidth="1"/>
    <col min="6915" max="6915" width="14.375" style="14" customWidth="1"/>
    <col min="6916" max="6916" width="11.625" style="14" customWidth="1"/>
    <col min="6917" max="6917" width="15.5" style="14" customWidth="1"/>
    <col min="6918" max="6918" width="11.75" style="14" customWidth="1"/>
    <col min="6919" max="6919" width="8" style="14" customWidth="1"/>
    <col min="6920" max="6920" width="33.125" style="14" customWidth="1"/>
    <col min="6921" max="6921" width="6.875" style="14" customWidth="1"/>
    <col min="6922" max="7168" width="9" style="14"/>
    <col min="7169" max="7169" width="9.75" style="14" customWidth="1"/>
    <col min="7170" max="7170" width="9.125" style="14" customWidth="1"/>
    <col min="7171" max="7171" width="14.375" style="14" customWidth="1"/>
    <col min="7172" max="7172" width="11.625" style="14" customWidth="1"/>
    <col min="7173" max="7173" width="15.5" style="14" customWidth="1"/>
    <col min="7174" max="7174" width="11.75" style="14" customWidth="1"/>
    <col min="7175" max="7175" width="8" style="14" customWidth="1"/>
    <col min="7176" max="7176" width="33.125" style="14" customWidth="1"/>
    <col min="7177" max="7177" width="6.875" style="14" customWidth="1"/>
    <col min="7178" max="7424" width="9" style="14"/>
    <col min="7425" max="7425" width="9.75" style="14" customWidth="1"/>
    <col min="7426" max="7426" width="9.125" style="14" customWidth="1"/>
    <col min="7427" max="7427" width="14.375" style="14" customWidth="1"/>
    <col min="7428" max="7428" width="11.625" style="14" customWidth="1"/>
    <col min="7429" max="7429" width="15.5" style="14" customWidth="1"/>
    <col min="7430" max="7430" width="11.75" style="14" customWidth="1"/>
    <col min="7431" max="7431" width="8" style="14" customWidth="1"/>
    <col min="7432" max="7432" width="33.125" style="14" customWidth="1"/>
    <col min="7433" max="7433" width="6.875" style="14" customWidth="1"/>
    <col min="7434" max="7680" width="9" style="14"/>
    <col min="7681" max="7681" width="9.75" style="14" customWidth="1"/>
    <col min="7682" max="7682" width="9.125" style="14" customWidth="1"/>
    <col min="7683" max="7683" width="14.375" style="14" customWidth="1"/>
    <col min="7684" max="7684" width="11.625" style="14" customWidth="1"/>
    <col min="7685" max="7685" width="15.5" style="14" customWidth="1"/>
    <col min="7686" max="7686" width="11.75" style="14" customWidth="1"/>
    <col min="7687" max="7687" width="8" style="14" customWidth="1"/>
    <col min="7688" max="7688" width="33.125" style="14" customWidth="1"/>
    <col min="7689" max="7689" width="6.875" style="14" customWidth="1"/>
    <col min="7690" max="7936" width="9" style="14"/>
    <col min="7937" max="7937" width="9.75" style="14" customWidth="1"/>
    <col min="7938" max="7938" width="9.125" style="14" customWidth="1"/>
    <col min="7939" max="7939" width="14.375" style="14" customWidth="1"/>
    <col min="7940" max="7940" width="11.625" style="14" customWidth="1"/>
    <col min="7941" max="7941" width="15.5" style="14" customWidth="1"/>
    <col min="7942" max="7942" width="11.75" style="14" customWidth="1"/>
    <col min="7943" max="7943" width="8" style="14" customWidth="1"/>
    <col min="7944" max="7944" width="33.125" style="14" customWidth="1"/>
    <col min="7945" max="7945" width="6.875" style="14" customWidth="1"/>
    <col min="7946" max="8192" width="9" style="14"/>
    <col min="8193" max="8193" width="9.75" style="14" customWidth="1"/>
    <col min="8194" max="8194" width="9.125" style="14" customWidth="1"/>
    <col min="8195" max="8195" width="14.375" style="14" customWidth="1"/>
    <col min="8196" max="8196" width="11.625" style="14" customWidth="1"/>
    <col min="8197" max="8197" width="15.5" style="14" customWidth="1"/>
    <col min="8198" max="8198" width="11.75" style="14" customWidth="1"/>
    <col min="8199" max="8199" width="8" style="14" customWidth="1"/>
    <col min="8200" max="8200" width="33.125" style="14" customWidth="1"/>
    <col min="8201" max="8201" width="6.875" style="14" customWidth="1"/>
    <col min="8202" max="8448" width="9" style="14"/>
    <col min="8449" max="8449" width="9.75" style="14" customWidth="1"/>
    <col min="8450" max="8450" width="9.125" style="14" customWidth="1"/>
    <col min="8451" max="8451" width="14.375" style="14" customWidth="1"/>
    <col min="8452" max="8452" width="11.625" style="14" customWidth="1"/>
    <col min="8453" max="8453" width="15.5" style="14" customWidth="1"/>
    <col min="8454" max="8454" width="11.75" style="14" customWidth="1"/>
    <col min="8455" max="8455" width="8" style="14" customWidth="1"/>
    <col min="8456" max="8456" width="33.125" style="14" customWidth="1"/>
    <col min="8457" max="8457" width="6.875" style="14" customWidth="1"/>
    <col min="8458" max="8704" width="9" style="14"/>
    <col min="8705" max="8705" width="9.75" style="14" customWidth="1"/>
    <col min="8706" max="8706" width="9.125" style="14" customWidth="1"/>
    <col min="8707" max="8707" width="14.375" style="14" customWidth="1"/>
    <col min="8708" max="8708" width="11.625" style="14" customWidth="1"/>
    <col min="8709" max="8709" width="15.5" style="14" customWidth="1"/>
    <col min="8710" max="8710" width="11.75" style="14" customWidth="1"/>
    <col min="8711" max="8711" width="8" style="14" customWidth="1"/>
    <col min="8712" max="8712" width="33.125" style="14" customWidth="1"/>
    <col min="8713" max="8713" width="6.875" style="14" customWidth="1"/>
    <col min="8714" max="8960" width="9" style="14"/>
    <col min="8961" max="8961" width="9.75" style="14" customWidth="1"/>
    <col min="8962" max="8962" width="9.125" style="14" customWidth="1"/>
    <col min="8963" max="8963" width="14.375" style="14" customWidth="1"/>
    <col min="8964" max="8964" width="11.625" style="14" customWidth="1"/>
    <col min="8965" max="8965" width="15.5" style="14" customWidth="1"/>
    <col min="8966" max="8966" width="11.75" style="14" customWidth="1"/>
    <col min="8967" max="8967" width="8" style="14" customWidth="1"/>
    <col min="8968" max="8968" width="33.125" style="14" customWidth="1"/>
    <col min="8969" max="8969" width="6.875" style="14" customWidth="1"/>
    <col min="8970" max="9216" width="9" style="14"/>
    <col min="9217" max="9217" width="9.75" style="14" customWidth="1"/>
    <col min="9218" max="9218" width="9.125" style="14" customWidth="1"/>
    <col min="9219" max="9219" width="14.375" style="14" customWidth="1"/>
    <col min="9220" max="9220" width="11.625" style="14" customWidth="1"/>
    <col min="9221" max="9221" width="15.5" style="14" customWidth="1"/>
    <col min="9222" max="9222" width="11.75" style="14" customWidth="1"/>
    <col min="9223" max="9223" width="8" style="14" customWidth="1"/>
    <col min="9224" max="9224" width="33.125" style="14" customWidth="1"/>
    <col min="9225" max="9225" width="6.875" style="14" customWidth="1"/>
    <col min="9226" max="9472" width="9" style="14"/>
    <col min="9473" max="9473" width="9.75" style="14" customWidth="1"/>
    <col min="9474" max="9474" width="9.125" style="14" customWidth="1"/>
    <col min="9475" max="9475" width="14.375" style="14" customWidth="1"/>
    <col min="9476" max="9476" width="11.625" style="14" customWidth="1"/>
    <col min="9477" max="9477" width="15.5" style="14" customWidth="1"/>
    <col min="9478" max="9478" width="11.75" style="14" customWidth="1"/>
    <col min="9479" max="9479" width="8" style="14" customWidth="1"/>
    <col min="9480" max="9480" width="33.125" style="14" customWidth="1"/>
    <col min="9481" max="9481" width="6.875" style="14" customWidth="1"/>
    <col min="9482" max="9728" width="9" style="14"/>
    <col min="9729" max="9729" width="9.75" style="14" customWidth="1"/>
    <col min="9730" max="9730" width="9.125" style="14" customWidth="1"/>
    <col min="9731" max="9731" width="14.375" style="14" customWidth="1"/>
    <col min="9732" max="9732" width="11.625" style="14" customWidth="1"/>
    <col min="9733" max="9733" width="15.5" style="14" customWidth="1"/>
    <col min="9734" max="9734" width="11.75" style="14" customWidth="1"/>
    <col min="9735" max="9735" width="8" style="14" customWidth="1"/>
    <col min="9736" max="9736" width="33.125" style="14" customWidth="1"/>
    <col min="9737" max="9737" width="6.875" style="14" customWidth="1"/>
    <col min="9738" max="9984" width="9" style="14"/>
    <col min="9985" max="9985" width="9.75" style="14" customWidth="1"/>
    <col min="9986" max="9986" width="9.125" style="14" customWidth="1"/>
    <col min="9987" max="9987" width="14.375" style="14" customWidth="1"/>
    <col min="9988" max="9988" width="11.625" style="14" customWidth="1"/>
    <col min="9989" max="9989" width="15.5" style="14" customWidth="1"/>
    <col min="9990" max="9990" width="11.75" style="14" customWidth="1"/>
    <col min="9991" max="9991" width="8" style="14" customWidth="1"/>
    <col min="9992" max="9992" width="33.125" style="14" customWidth="1"/>
    <col min="9993" max="9993" width="6.875" style="14" customWidth="1"/>
    <col min="9994" max="10240" width="9" style="14"/>
    <col min="10241" max="10241" width="9.75" style="14" customWidth="1"/>
    <col min="10242" max="10242" width="9.125" style="14" customWidth="1"/>
    <col min="10243" max="10243" width="14.375" style="14" customWidth="1"/>
    <col min="10244" max="10244" width="11.625" style="14" customWidth="1"/>
    <col min="10245" max="10245" width="15.5" style="14" customWidth="1"/>
    <col min="10246" max="10246" width="11.75" style="14" customWidth="1"/>
    <col min="10247" max="10247" width="8" style="14" customWidth="1"/>
    <col min="10248" max="10248" width="33.125" style="14" customWidth="1"/>
    <col min="10249" max="10249" width="6.875" style="14" customWidth="1"/>
    <col min="10250" max="10496" width="9" style="14"/>
    <col min="10497" max="10497" width="9.75" style="14" customWidth="1"/>
    <col min="10498" max="10498" width="9.125" style="14" customWidth="1"/>
    <col min="10499" max="10499" width="14.375" style="14" customWidth="1"/>
    <col min="10500" max="10500" width="11.625" style="14" customWidth="1"/>
    <col min="10501" max="10501" width="15.5" style="14" customWidth="1"/>
    <col min="10502" max="10502" width="11.75" style="14" customWidth="1"/>
    <col min="10503" max="10503" width="8" style="14" customWidth="1"/>
    <col min="10504" max="10504" width="33.125" style="14" customWidth="1"/>
    <col min="10505" max="10505" width="6.875" style="14" customWidth="1"/>
    <col min="10506" max="10752" width="9" style="14"/>
    <col min="10753" max="10753" width="9.75" style="14" customWidth="1"/>
    <col min="10754" max="10754" width="9.125" style="14" customWidth="1"/>
    <col min="10755" max="10755" width="14.375" style="14" customWidth="1"/>
    <col min="10756" max="10756" width="11.625" style="14" customWidth="1"/>
    <col min="10757" max="10757" width="15.5" style="14" customWidth="1"/>
    <col min="10758" max="10758" width="11.75" style="14" customWidth="1"/>
    <col min="10759" max="10759" width="8" style="14" customWidth="1"/>
    <col min="10760" max="10760" width="33.125" style="14" customWidth="1"/>
    <col min="10761" max="10761" width="6.875" style="14" customWidth="1"/>
    <col min="10762" max="11008" width="9" style="14"/>
    <col min="11009" max="11009" width="9.75" style="14" customWidth="1"/>
    <col min="11010" max="11010" width="9.125" style="14" customWidth="1"/>
    <col min="11011" max="11011" width="14.375" style="14" customWidth="1"/>
    <col min="11012" max="11012" width="11.625" style="14" customWidth="1"/>
    <col min="11013" max="11013" width="15.5" style="14" customWidth="1"/>
    <col min="11014" max="11014" width="11.75" style="14" customWidth="1"/>
    <col min="11015" max="11015" width="8" style="14" customWidth="1"/>
    <col min="11016" max="11016" width="33.125" style="14" customWidth="1"/>
    <col min="11017" max="11017" width="6.875" style="14" customWidth="1"/>
    <col min="11018" max="11264" width="9" style="14"/>
    <col min="11265" max="11265" width="9.75" style="14" customWidth="1"/>
    <col min="11266" max="11266" width="9.125" style="14" customWidth="1"/>
    <col min="11267" max="11267" width="14.375" style="14" customWidth="1"/>
    <col min="11268" max="11268" width="11.625" style="14" customWidth="1"/>
    <col min="11269" max="11269" width="15.5" style="14" customWidth="1"/>
    <col min="11270" max="11270" width="11.75" style="14" customWidth="1"/>
    <col min="11271" max="11271" width="8" style="14" customWidth="1"/>
    <col min="11272" max="11272" width="33.125" style="14" customWidth="1"/>
    <col min="11273" max="11273" width="6.875" style="14" customWidth="1"/>
    <col min="11274" max="11520" width="9" style="14"/>
    <col min="11521" max="11521" width="9.75" style="14" customWidth="1"/>
    <col min="11522" max="11522" width="9.125" style="14" customWidth="1"/>
    <col min="11523" max="11523" width="14.375" style="14" customWidth="1"/>
    <col min="11524" max="11524" width="11.625" style="14" customWidth="1"/>
    <col min="11525" max="11525" width="15.5" style="14" customWidth="1"/>
    <col min="11526" max="11526" width="11.75" style="14" customWidth="1"/>
    <col min="11527" max="11527" width="8" style="14" customWidth="1"/>
    <col min="11528" max="11528" width="33.125" style="14" customWidth="1"/>
    <col min="11529" max="11529" width="6.875" style="14" customWidth="1"/>
    <col min="11530" max="11776" width="9" style="14"/>
    <col min="11777" max="11777" width="9.75" style="14" customWidth="1"/>
    <col min="11778" max="11778" width="9.125" style="14" customWidth="1"/>
    <col min="11779" max="11779" width="14.375" style="14" customWidth="1"/>
    <col min="11780" max="11780" width="11.625" style="14" customWidth="1"/>
    <col min="11781" max="11781" width="15.5" style="14" customWidth="1"/>
    <col min="11782" max="11782" width="11.75" style="14" customWidth="1"/>
    <col min="11783" max="11783" width="8" style="14" customWidth="1"/>
    <col min="11784" max="11784" width="33.125" style="14" customWidth="1"/>
    <col min="11785" max="11785" width="6.875" style="14" customWidth="1"/>
    <col min="11786" max="12032" width="9" style="14"/>
    <col min="12033" max="12033" width="9.75" style="14" customWidth="1"/>
    <col min="12034" max="12034" width="9.125" style="14" customWidth="1"/>
    <col min="12035" max="12035" width="14.375" style="14" customWidth="1"/>
    <col min="12036" max="12036" width="11.625" style="14" customWidth="1"/>
    <col min="12037" max="12037" width="15.5" style="14" customWidth="1"/>
    <col min="12038" max="12038" width="11.75" style="14" customWidth="1"/>
    <col min="12039" max="12039" width="8" style="14" customWidth="1"/>
    <col min="12040" max="12040" width="33.125" style="14" customWidth="1"/>
    <col min="12041" max="12041" width="6.875" style="14" customWidth="1"/>
    <col min="12042" max="12288" width="9" style="14"/>
    <col min="12289" max="12289" width="9.75" style="14" customWidth="1"/>
    <col min="12290" max="12290" width="9.125" style="14" customWidth="1"/>
    <col min="12291" max="12291" width="14.375" style="14" customWidth="1"/>
    <col min="12292" max="12292" width="11.625" style="14" customWidth="1"/>
    <col min="12293" max="12293" width="15.5" style="14" customWidth="1"/>
    <col min="12294" max="12294" width="11.75" style="14" customWidth="1"/>
    <col min="12295" max="12295" width="8" style="14" customWidth="1"/>
    <col min="12296" max="12296" width="33.125" style="14" customWidth="1"/>
    <col min="12297" max="12297" width="6.875" style="14" customWidth="1"/>
    <col min="12298" max="12544" width="9" style="14"/>
    <col min="12545" max="12545" width="9.75" style="14" customWidth="1"/>
    <col min="12546" max="12546" width="9.125" style="14" customWidth="1"/>
    <col min="12547" max="12547" width="14.375" style="14" customWidth="1"/>
    <col min="12548" max="12548" width="11.625" style="14" customWidth="1"/>
    <col min="12549" max="12549" width="15.5" style="14" customWidth="1"/>
    <col min="12550" max="12550" width="11.75" style="14" customWidth="1"/>
    <col min="12551" max="12551" width="8" style="14" customWidth="1"/>
    <col min="12552" max="12552" width="33.125" style="14" customWidth="1"/>
    <col min="12553" max="12553" width="6.875" style="14" customWidth="1"/>
    <col min="12554" max="12800" width="9" style="14"/>
    <col min="12801" max="12801" width="9.75" style="14" customWidth="1"/>
    <col min="12802" max="12802" width="9.125" style="14" customWidth="1"/>
    <col min="12803" max="12803" width="14.375" style="14" customWidth="1"/>
    <col min="12804" max="12804" width="11.625" style="14" customWidth="1"/>
    <col min="12805" max="12805" width="15.5" style="14" customWidth="1"/>
    <col min="12806" max="12806" width="11.75" style="14" customWidth="1"/>
    <col min="12807" max="12807" width="8" style="14" customWidth="1"/>
    <col min="12808" max="12808" width="33.125" style="14" customWidth="1"/>
    <col min="12809" max="12809" width="6.875" style="14" customWidth="1"/>
    <col min="12810" max="13056" width="9" style="14"/>
    <col min="13057" max="13057" width="9.75" style="14" customWidth="1"/>
    <col min="13058" max="13058" width="9.125" style="14" customWidth="1"/>
    <col min="13059" max="13059" width="14.375" style="14" customWidth="1"/>
    <col min="13060" max="13060" width="11.625" style="14" customWidth="1"/>
    <col min="13061" max="13061" width="15.5" style="14" customWidth="1"/>
    <col min="13062" max="13062" width="11.75" style="14" customWidth="1"/>
    <col min="13063" max="13063" width="8" style="14" customWidth="1"/>
    <col min="13064" max="13064" width="33.125" style="14" customWidth="1"/>
    <col min="13065" max="13065" width="6.875" style="14" customWidth="1"/>
    <col min="13066" max="13312" width="9" style="14"/>
    <col min="13313" max="13313" width="9.75" style="14" customWidth="1"/>
    <col min="13314" max="13314" width="9.125" style="14" customWidth="1"/>
    <col min="13315" max="13315" width="14.375" style="14" customWidth="1"/>
    <col min="13316" max="13316" width="11.625" style="14" customWidth="1"/>
    <col min="13317" max="13317" width="15.5" style="14" customWidth="1"/>
    <col min="13318" max="13318" width="11.75" style="14" customWidth="1"/>
    <col min="13319" max="13319" width="8" style="14" customWidth="1"/>
    <col min="13320" max="13320" width="33.125" style="14" customWidth="1"/>
    <col min="13321" max="13321" width="6.875" style="14" customWidth="1"/>
    <col min="13322" max="13568" width="9" style="14"/>
    <col min="13569" max="13569" width="9.75" style="14" customWidth="1"/>
    <col min="13570" max="13570" width="9.125" style="14" customWidth="1"/>
    <col min="13571" max="13571" width="14.375" style="14" customWidth="1"/>
    <col min="13572" max="13572" width="11.625" style="14" customWidth="1"/>
    <col min="13573" max="13573" width="15.5" style="14" customWidth="1"/>
    <col min="13574" max="13574" width="11.75" style="14" customWidth="1"/>
    <col min="13575" max="13575" width="8" style="14" customWidth="1"/>
    <col min="13576" max="13576" width="33.125" style="14" customWidth="1"/>
    <col min="13577" max="13577" width="6.875" style="14" customWidth="1"/>
    <col min="13578" max="13824" width="9" style="14"/>
    <col min="13825" max="13825" width="9.75" style="14" customWidth="1"/>
    <col min="13826" max="13826" width="9.125" style="14" customWidth="1"/>
    <col min="13827" max="13827" width="14.375" style="14" customWidth="1"/>
    <col min="13828" max="13828" width="11.625" style="14" customWidth="1"/>
    <col min="13829" max="13829" width="15.5" style="14" customWidth="1"/>
    <col min="13830" max="13830" width="11.75" style="14" customWidth="1"/>
    <col min="13831" max="13831" width="8" style="14" customWidth="1"/>
    <col min="13832" max="13832" width="33.125" style="14" customWidth="1"/>
    <col min="13833" max="13833" width="6.875" style="14" customWidth="1"/>
    <col min="13834" max="14080" width="9" style="14"/>
    <col min="14081" max="14081" width="9.75" style="14" customWidth="1"/>
    <col min="14082" max="14082" width="9.125" style="14" customWidth="1"/>
    <col min="14083" max="14083" width="14.375" style="14" customWidth="1"/>
    <col min="14084" max="14084" width="11.625" style="14" customWidth="1"/>
    <col min="14085" max="14085" width="15.5" style="14" customWidth="1"/>
    <col min="14086" max="14086" width="11.75" style="14" customWidth="1"/>
    <col min="14087" max="14087" width="8" style="14" customWidth="1"/>
    <col min="14088" max="14088" width="33.125" style="14" customWidth="1"/>
    <col min="14089" max="14089" width="6.875" style="14" customWidth="1"/>
    <col min="14090" max="14336" width="9" style="14"/>
    <col min="14337" max="14337" width="9.75" style="14" customWidth="1"/>
    <col min="14338" max="14338" width="9.125" style="14" customWidth="1"/>
    <col min="14339" max="14339" width="14.375" style="14" customWidth="1"/>
    <col min="14340" max="14340" width="11.625" style="14" customWidth="1"/>
    <col min="14341" max="14341" width="15.5" style="14" customWidth="1"/>
    <col min="14342" max="14342" width="11.75" style="14" customWidth="1"/>
    <col min="14343" max="14343" width="8" style="14" customWidth="1"/>
    <col min="14344" max="14344" width="33.125" style="14" customWidth="1"/>
    <col min="14345" max="14345" width="6.875" style="14" customWidth="1"/>
    <col min="14346" max="14592" width="9" style="14"/>
    <col min="14593" max="14593" width="9.75" style="14" customWidth="1"/>
    <col min="14594" max="14594" width="9.125" style="14" customWidth="1"/>
    <col min="14595" max="14595" width="14.375" style="14" customWidth="1"/>
    <col min="14596" max="14596" width="11.625" style="14" customWidth="1"/>
    <col min="14597" max="14597" width="15.5" style="14" customWidth="1"/>
    <col min="14598" max="14598" width="11.75" style="14" customWidth="1"/>
    <col min="14599" max="14599" width="8" style="14" customWidth="1"/>
    <col min="14600" max="14600" width="33.125" style="14" customWidth="1"/>
    <col min="14601" max="14601" width="6.875" style="14" customWidth="1"/>
    <col min="14602" max="14848" width="9" style="14"/>
    <col min="14849" max="14849" width="9.75" style="14" customWidth="1"/>
    <col min="14850" max="14850" width="9.125" style="14" customWidth="1"/>
    <col min="14851" max="14851" width="14.375" style="14" customWidth="1"/>
    <col min="14852" max="14852" width="11.625" style="14" customWidth="1"/>
    <col min="14853" max="14853" width="15.5" style="14" customWidth="1"/>
    <col min="14854" max="14854" width="11.75" style="14" customWidth="1"/>
    <col min="14855" max="14855" width="8" style="14" customWidth="1"/>
    <col min="14856" max="14856" width="33.125" style="14" customWidth="1"/>
    <col min="14857" max="14857" width="6.875" style="14" customWidth="1"/>
    <col min="14858" max="15104" width="9" style="14"/>
    <col min="15105" max="15105" width="9.75" style="14" customWidth="1"/>
    <col min="15106" max="15106" width="9.125" style="14" customWidth="1"/>
    <col min="15107" max="15107" width="14.375" style="14" customWidth="1"/>
    <col min="15108" max="15108" width="11.625" style="14" customWidth="1"/>
    <col min="15109" max="15109" width="15.5" style="14" customWidth="1"/>
    <col min="15110" max="15110" width="11.75" style="14" customWidth="1"/>
    <col min="15111" max="15111" width="8" style="14" customWidth="1"/>
    <col min="15112" max="15112" width="33.125" style="14" customWidth="1"/>
    <col min="15113" max="15113" width="6.875" style="14" customWidth="1"/>
    <col min="15114" max="15360" width="9" style="14"/>
    <col min="15361" max="15361" width="9.75" style="14" customWidth="1"/>
    <col min="15362" max="15362" width="9.125" style="14" customWidth="1"/>
    <col min="15363" max="15363" width="14.375" style="14" customWidth="1"/>
    <col min="15364" max="15364" width="11.625" style="14" customWidth="1"/>
    <col min="15365" max="15365" width="15.5" style="14" customWidth="1"/>
    <col min="15366" max="15366" width="11.75" style="14" customWidth="1"/>
    <col min="15367" max="15367" width="8" style="14" customWidth="1"/>
    <col min="15368" max="15368" width="33.125" style="14" customWidth="1"/>
    <col min="15369" max="15369" width="6.875" style="14" customWidth="1"/>
    <col min="15370" max="15616" width="9" style="14"/>
    <col min="15617" max="15617" width="9.75" style="14" customWidth="1"/>
    <col min="15618" max="15618" width="9.125" style="14" customWidth="1"/>
    <col min="15619" max="15619" width="14.375" style="14" customWidth="1"/>
    <col min="15620" max="15620" width="11.625" style="14" customWidth="1"/>
    <col min="15621" max="15621" width="15.5" style="14" customWidth="1"/>
    <col min="15622" max="15622" width="11.75" style="14" customWidth="1"/>
    <col min="15623" max="15623" width="8" style="14" customWidth="1"/>
    <col min="15624" max="15624" width="33.125" style="14" customWidth="1"/>
    <col min="15625" max="15625" width="6.875" style="14" customWidth="1"/>
    <col min="15626" max="15872" width="9" style="14"/>
    <col min="15873" max="15873" width="9.75" style="14" customWidth="1"/>
    <col min="15874" max="15874" width="9.125" style="14" customWidth="1"/>
    <col min="15875" max="15875" width="14.375" style="14" customWidth="1"/>
    <col min="15876" max="15876" width="11.625" style="14" customWidth="1"/>
    <col min="15877" max="15877" width="15.5" style="14" customWidth="1"/>
    <col min="15878" max="15878" width="11.75" style="14" customWidth="1"/>
    <col min="15879" max="15879" width="8" style="14" customWidth="1"/>
    <col min="15880" max="15880" width="33.125" style="14" customWidth="1"/>
    <col min="15881" max="15881" width="6.875" style="14" customWidth="1"/>
    <col min="15882" max="16128" width="9" style="14"/>
    <col min="16129" max="16129" width="9.75" style="14" customWidth="1"/>
    <col min="16130" max="16130" width="9.125" style="14" customWidth="1"/>
    <col min="16131" max="16131" width="14.375" style="14" customWidth="1"/>
    <col min="16132" max="16132" width="11.625" style="14" customWidth="1"/>
    <col min="16133" max="16133" width="15.5" style="14" customWidth="1"/>
    <col min="16134" max="16134" width="11.75" style="14" customWidth="1"/>
    <col min="16135" max="16135" width="8" style="14" customWidth="1"/>
    <col min="16136" max="16136" width="33.125" style="14" customWidth="1"/>
    <col min="16137" max="16137" width="6.875" style="14" customWidth="1"/>
    <col min="16138" max="16384" width="9" style="14"/>
  </cols>
  <sheetData>
    <row r="1" spans="1:9" ht="26.1" customHeight="1">
      <c r="A1" s="18" t="s">
        <v>410</v>
      </c>
      <c r="B1" s="19"/>
      <c r="C1" s="19"/>
      <c r="D1" s="20"/>
      <c r="E1" s="20"/>
      <c r="F1" s="20"/>
      <c r="G1" s="20"/>
      <c r="H1" s="21"/>
      <c r="I1" s="46"/>
    </row>
    <row r="2" spans="1:9" ht="45" customHeight="1">
      <c r="A2" s="155" t="s">
        <v>411</v>
      </c>
      <c r="B2" s="155"/>
      <c r="C2" s="155"/>
      <c r="D2" s="155"/>
      <c r="E2" s="155"/>
      <c r="F2" s="155"/>
      <c r="G2" s="155"/>
      <c r="H2" s="156"/>
      <c r="I2" s="155"/>
    </row>
    <row r="3" spans="1:9" ht="20.25">
      <c r="A3" s="22"/>
      <c r="B3" s="19"/>
      <c r="C3" s="19"/>
      <c r="D3" s="23"/>
      <c r="E3" s="23"/>
      <c r="F3" s="23"/>
      <c r="G3" s="23"/>
      <c r="H3" s="24" t="s">
        <v>2</v>
      </c>
      <c r="I3" s="46"/>
    </row>
    <row r="4" spans="1:9" ht="29.1" customHeight="1">
      <c r="A4" s="25" t="s">
        <v>412</v>
      </c>
      <c r="B4" s="25" t="s">
        <v>413</v>
      </c>
      <c r="C4" s="25" t="s">
        <v>414</v>
      </c>
      <c r="D4" s="26" t="s">
        <v>415</v>
      </c>
      <c r="E4" s="26" t="s">
        <v>416</v>
      </c>
      <c r="F4" s="26" t="s">
        <v>417</v>
      </c>
      <c r="G4" s="27" t="s">
        <v>418</v>
      </c>
      <c r="H4" s="27" t="s">
        <v>419</v>
      </c>
      <c r="I4" s="27" t="s">
        <v>420</v>
      </c>
    </row>
    <row r="5" spans="1:9" ht="17.100000000000001" customHeight="1">
      <c r="A5" s="157" t="s">
        <v>17</v>
      </c>
      <c r="B5" s="158"/>
      <c r="C5" s="159"/>
      <c r="D5" s="28"/>
      <c r="E5" s="29"/>
      <c r="F5" s="29"/>
      <c r="G5" s="30"/>
      <c r="H5" s="31"/>
      <c r="I5" s="47">
        <f>I6+I318</f>
        <v>502</v>
      </c>
    </row>
    <row r="6" spans="1:9" ht="17.100000000000001" customHeight="1">
      <c r="A6" s="157" t="s">
        <v>421</v>
      </c>
      <c r="B6" s="158"/>
      <c r="C6" s="159"/>
      <c r="D6" s="28"/>
      <c r="E6" s="29"/>
      <c r="F6" s="29"/>
      <c r="G6" s="30"/>
      <c r="H6" s="31"/>
      <c r="I6" s="47">
        <f>I7+I246+I308</f>
        <v>339</v>
      </c>
    </row>
    <row r="7" spans="1:9" ht="17.100000000000001" customHeight="1">
      <c r="A7" s="157" t="s">
        <v>422</v>
      </c>
      <c r="B7" s="158"/>
      <c r="C7" s="159"/>
      <c r="D7" s="32"/>
      <c r="E7" s="29"/>
      <c r="F7" s="29"/>
      <c r="G7" s="30"/>
      <c r="H7" s="31"/>
      <c r="I7" s="47">
        <f>I8+I13+I16+I23+I27+I39+I47+I55+I58+I64+I75+I79+I85+I89+I93+I100+I106+I112+I113+I116+I127+I130+I138+I144+I151+I156+I157+I164+I167+I171+I176+I181+I182+I187+I188+I193+I194+I204+I217+I224+I229+I236+I237+I245</f>
        <v>268</v>
      </c>
    </row>
    <row r="8" spans="1:9" ht="17.100000000000001" customHeight="1">
      <c r="A8" s="177" t="s">
        <v>20</v>
      </c>
      <c r="B8" s="182">
        <v>100001</v>
      </c>
      <c r="C8" s="182" t="s">
        <v>423</v>
      </c>
      <c r="D8" s="34" t="s">
        <v>424</v>
      </c>
      <c r="E8" s="35"/>
      <c r="F8" s="35"/>
      <c r="G8" s="35"/>
      <c r="H8" s="36"/>
      <c r="I8" s="48">
        <f>SUM(I9:I12)</f>
        <v>5</v>
      </c>
    </row>
    <row r="9" spans="1:9" s="11" customFormat="1" ht="24" customHeight="1">
      <c r="A9" s="178"/>
      <c r="B9" s="183"/>
      <c r="C9" s="183"/>
      <c r="D9" s="38" t="s">
        <v>425</v>
      </c>
      <c r="E9" s="38" t="s">
        <v>426</v>
      </c>
      <c r="F9" s="39" t="s">
        <v>427</v>
      </c>
      <c r="G9" s="38" t="s">
        <v>428</v>
      </c>
      <c r="H9" s="39" t="s">
        <v>429</v>
      </c>
      <c r="I9" s="49">
        <v>1</v>
      </c>
    </row>
    <row r="10" spans="1:9" s="11" customFormat="1" ht="24" customHeight="1">
      <c r="A10" s="178"/>
      <c r="B10" s="183"/>
      <c r="C10" s="183"/>
      <c r="D10" s="38" t="s">
        <v>430</v>
      </c>
      <c r="E10" s="38" t="s">
        <v>431</v>
      </c>
      <c r="F10" s="39" t="s">
        <v>427</v>
      </c>
      <c r="G10" s="38" t="s">
        <v>432</v>
      </c>
      <c r="H10" s="39" t="s">
        <v>433</v>
      </c>
      <c r="I10" s="49">
        <v>1</v>
      </c>
    </row>
    <row r="11" spans="1:9" s="11" customFormat="1" ht="24" customHeight="1">
      <c r="A11" s="178"/>
      <c r="B11" s="183"/>
      <c r="C11" s="183"/>
      <c r="D11" s="38" t="s">
        <v>434</v>
      </c>
      <c r="E11" s="38" t="s">
        <v>431</v>
      </c>
      <c r="F11" s="39" t="s">
        <v>435</v>
      </c>
      <c r="G11" s="40" t="s">
        <v>436</v>
      </c>
      <c r="H11" s="39" t="s">
        <v>437</v>
      </c>
      <c r="I11" s="49">
        <v>1</v>
      </c>
    </row>
    <row r="12" spans="1:9" s="11" customFormat="1" ht="24" customHeight="1">
      <c r="A12" s="178"/>
      <c r="B12" s="184"/>
      <c r="C12" s="184"/>
      <c r="D12" s="34" t="s">
        <v>438</v>
      </c>
      <c r="E12" s="38" t="s">
        <v>426</v>
      </c>
      <c r="F12" s="42" t="s">
        <v>439</v>
      </c>
      <c r="G12" s="34" t="s">
        <v>440</v>
      </c>
      <c r="H12" s="36" t="s">
        <v>441</v>
      </c>
      <c r="I12" s="42">
        <v>2</v>
      </c>
    </row>
    <row r="13" spans="1:9" s="11" customFormat="1" ht="12.95" customHeight="1">
      <c r="A13" s="178"/>
      <c r="B13" s="182">
        <v>100002</v>
      </c>
      <c r="C13" s="182" t="s">
        <v>30</v>
      </c>
      <c r="D13" s="38" t="s">
        <v>424</v>
      </c>
      <c r="E13" s="38"/>
      <c r="F13" s="39"/>
      <c r="G13" s="40"/>
      <c r="H13" s="39"/>
      <c r="I13" s="48">
        <f>I14+I15</f>
        <v>4.5</v>
      </c>
    </row>
    <row r="14" spans="1:9" s="11" customFormat="1" ht="24" customHeight="1">
      <c r="A14" s="178"/>
      <c r="B14" s="183"/>
      <c r="C14" s="183"/>
      <c r="D14" s="34" t="s">
        <v>442</v>
      </c>
      <c r="E14" s="43" t="s">
        <v>443</v>
      </c>
      <c r="F14" s="43" t="s">
        <v>444</v>
      </c>
      <c r="G14" s="43" t="s">
        <v>445</v>
      </c>
      <c r="H14" s="36" t="s">
        <v>446</v>
      </c>
      <c r="I14" s="49">
        <v>1.5</v>
      </c>
    </row>
    <row r="15" spans="1:9" s="11" customFormat="1" ht="24" customHeight="1">
      <c r="A15" s="178"/>
      <c r="B15" s="184"/>
      <c r="C15" s="184"/>
      <c r="D15" s="34" t="s">
        <v>447</v>
      </c>
      <c r="E15" s="43" t="s">
        <v>443</v>
      </c>
      <c r="F15" s="43" t="s">
        <v>448</v>
      </c>
      <c r="G15" s="43" t="s">
        <v>449</v>
      </c>
      <c r="H15" s="36" t="s">
        <v>450</v>
      </c>
      <c r="I15" s="50">
        <v>3</v>
      </c>
    </row>
    <row r="16" spans="1:9" ht="12" customHeight="1">
      <c r="A16" s="178"/>
      <c r="B16" s="182">
        <v>100003</v>
      </c>
      <c r="C16" s="182" t="s">
        <v>33</v>
      </c>
      <c r="D16" s="34" t="s">
        <v>424</v>
      </c>
      <c r="E16" s="34"/>
      <c r="F16" s="34"/>
      <c r="G16" s="34"/>
      <c r="H16" s="36"/>
      <c r="I16" s="48">
        <f>SUM(I17:I22)</f>
        <v>7</v>
      </c>
    </row>
    <row r="17" spans="1:9" ht="24" customHeight="1">
      <c r="A17" s="178"/>
      <c r="B17" s="183"/>
      <c r="C17" s="183"/>
      <c r="D17" s="38" t="s">
        <v>451</v>
      </c>
      <c r="E17" s="43" t="s">
        <v>443</v>
      </c>
      <c r="F17" s="39" t="s">
        <v>452</v>
      </c>
      <c r="G17" s="38" t="s">
        <v>453</v>
      </c>
      <c r="H17" s="39" t="s">
        <v>454</v>
      </c>
      <c r="I17" s="49">
        <v>1</v>
      </c>
    </row>
    <row r="18" spans="1:9" ht="24" customHeight="1">
      <c r="A18" s="178"/>
      <c r="B18" s="183"/>
      <c r="C18" s="183"/>
      <c r="D18" s="38" t="s">
        <v>455</v>
      </c>
      <c r="E18" s="38" t="s">
        <v>426</v>
      </c>
      <c r="F18" s="39" t="s">
        <v>427</v>
      </c>
      <c r="G18" s="38" t="s">
        <v>456</v>
      </c>
      <c r="H18" s="39" t="s">
        <v>457</v>
      </c>
      <c r="I18" s="49">
        <v>1</v>
      </c>
    </row>
    <row r="19" spans="1:9" ht="24" customHeight="1">
      <c r="A19" s="178"/>
      <c r="B19" s="183"/>
      <c r="C19" s="183"/>
      <c r="D19" s="38" t="s">
        <v>458</v>
      </c>
      <c r="E19" s="38" t="s">
        <v>426</v>
      </c>
      <c r="F19" s="39" t="s">
        <v>427</v>
      </c>
      <c r="G19" s="38" t="s">
        <v>459</v>
      </c>
      <c r="H19" s="39" t="s">
        <v>460</v>
      </c>
      <c r="I19" s="49">
        <v>1</v>
      </c>
    </row>
    <row r="20" spans="1:9" ht="24" customHeight="1">
      <c r="A20" s="178"/>
      <c r="B20" s="183"/>
      <c r="C20" s="183"/>
      <c r="D20" s="38" t="s">
        <v>461</v>
      </c>
      <c r="E20" s="38" t="s">
        <v>426</v>
      </c>
      <c r="F20" s="39" t="s">
        <v>427</v>
      </c>
      <c r="G20" s="38" t="s">
        <v>462</v>
      </c>
      <c r="H20" s="39" t="s">
        <v>463</v>
      </c>
      <c r="I20" s="49">
        <v>1</v>
      </c>
    </row>
    <row r="21" spans="1:9" ht="24" customHeight="1">
      <c r="A21" s="178"/>
      <c r="B21" s="183"/>
      <c r="C21" s="183"/>
      <c r="D21" s="38" t="s">
        <v>464</v>
      </c>
      <c r="E21" s="38" t="s">
        <v>426</v>
      </c>
      <c r="F21" s="39" t="s">
        <v>465</v>
      </c>
      <c r="G21" s="38" t="s">
        <v>466</v>
      </c>
      <c r="H21" s="39" t="s">
        <v>467</v>
      </c>
      <c r="I21" s="49">
        <v>1</v>
      </c>
    </row>
    <row r="22" spans="1:9" ht="24" customHeight="1">
      <c r="A22" s="178"/>
      <c r="B22" s="184"/>
      <c r="C22" s="184"/>
      <c r="D22" s="34" t="s">
        <v>468</v>
      </c>
      <c r="E22" s="38" t="s">
        <v>426</v>
      </c>
      <c r="F22" s="42" t="s">
        <v>439</v>
      </c>
      <c r="G22" s="34" t="s">
        <v>469</v>
      </c>
      <c r="H22" s="36" t="s">
        <v>470</v>
      </c>
      <c r="I22" s="42">
        <v>2</v>
      </c>
    </row>
    <row r="23" spans="1:9" ht="18" customHeight="1">
      <c r="A23" s="178"/>
      <c r="B23" s="182">
        <v>100004</v>
      </c>
      <c r="C23" s="182" t="s">
        <v>34</v>
      </c>
      <c r="D23" s="34" t="s">
        <v>424</v>
      </c>
      <c r="E23" s="34"/>
      <c r="F23" s="34"/>
      <c r="G23" s="34"/>
      <c r="H23" s="36"/>
      <c r="I23" s="48">
        <f>SUM(I24:I26)</f>
        <v>4</v>
      </c>
    </row>
    <row r="24" spans="1:9" ht="24" customHeight="1">
      <c r="A24" s="178"/>
      <c r="B24" s="183"/>
      <c r="C24" s="183"/>
      <c r="D24" s="38" t="s">
        <v>471</v>
      </c>
      <c r="E24" s="38" t="s">
        <v>426</v>
      </c>
      <c r="F24" s="39" t="s">
        <v>427</v>
      </c>
      <c r="G24" s="38" t="s">
        <v>472</v>
      </c>
      <c r="H24" s="39" t="s">
        <v>473</v>
      </c>
      <c r="I24" s="49">
        <v>1</v>
      </c>
    </row>
    <row r="25" spans="1:9" ht="24" customHeight="1">
      <c r="A25" s="178"/>
      <c r="B25" s="183"/>
      <c r="C25" s="183"/>
      <c r="D25" s="38" t="s">
        <v>474</v>
      </c>
      <c r="E25" s="38" t="s">
        <v>431</v>
      </c>
      <c r="F25" s="39" t="s">
        <v>448</v>
      </c>
      <c r="G25" s="38" t="s">
        <v>475</v>
      </c>
      <c r="H25" s="39" t="s">
        <v>476</v>
      </c>
      <c r="I25" s="49">
        <v>1</v>
      </c>
    </row>
    <row r="26" spans="1:9" ht="24" customHeight="1">
      <c r="A26" s="178"/>
      <c r="B26" s="184"/>
      <c r="C26" s="184"/>
      <c r="D26" s="34" t="s">
        <v>477</v>
      </c>
      <c r="E26" s="38" t="s">
        <v>426</v>
      </c>
      <c r="F26" s="42" t="s">
        <v>439</v>
      </c>
      <c r="G26" s="34" t="s">
        <v>478</v>
      </c>
      <c r="H26" s="36" t="s">
        <v>479</v>
      </c>
      <c r="I26" s="34">
        <v>2</v>
      </c>
    </row>
    <row r="27" spans="1:9" ht="15" customHeight="1">
      <c r="A27" s="178"/>
      <c r="B27" s="182">
        <v>100005</v>
      </c>
      <c r="C27" s="182" t="s">
        <v>37</v>
      </c>
      <c r="D27" s="34" t="s">
        <v>424</v>
      </c>
      <c r="E27" s="34"/>
      <c r="F27" s="34"/>
      <c r="G27" s="34"/>
      <c r="H27" s="36"/>
      <c r="I27" s="48">
        <f>SUM(I28:I38)</f>
        <v>17</v>
      </c>
    </row>
    <row r="28" spans="1:9" ht="24" customHeight="1">
      <c r="A28" s="178"/>
      <c r="B28" s="183"/>
      <c r="C28" s="183"/>
      <c r="D28" s="34" t="s">
        <v>480</v>
      </c>
      <c r="E28" s="34" t="s">
        <v>481</v>
      </c>
      <c r="F28" s="34" t="s">
        <v>427</v>
      </c>
      <c r="G28" s="34" t="s">
        <v>482</v>
      </c>
      <c r="H28" s="36" t="s">
        <v>483</v>
      </c>
      <c r="I28" s="49">
        <v>1</v>
      </c>
    </row>
    <row r="29" spans="1:9" ht="24" customHeight="1">
      <c r="A29" s="178"/>
      <c r="B29" s="183"/>
      <c r="C29" s="183"/>
      <c r="D29" s="38" t="s">
        <v>484</v>
      </c>
      <c r="E29" s="34" t="s">
        <v>481</v>
      </c>
      <c r="F29" s="39" t="s">
        <v>427</v>
      </c>
      <c r="G29" s="38" t="s">
        <v>485</v>
      </c>
      <c r="H29" s="39" t="s">
        <v>486</v>
      </c>
      <c r="I29" s="49">
        <v>4</v>
      </c>
    </row>
    <row r="30" spans="1:9" ht="24" customHeight="1">
      <c r="A30" s="178"/>
      <c r="B30" s="183"/>
      <c r="C30" s="183"/>
      <c r="D30" s="38" t="s">
        <v>487</v>
      </c>
      <c r="E30" s="38" t="s">
        <v>488</v>
      </c>
      <c r="F30" s="39" t="s">
        <v>489</v>
      </c>
      <c r="G30" s="38" t="s">
        <v>490</v>
      </c>
      <c r="H30" s="39" t="s">
        <v>491</v>
      </c>
      <c r="I30" s="49">
        <v>3</v>
      </c>
    </row>
    <row r="31" spans="1:9" ht="24" customHeight="1">
      <c r="A31" s="178"/>
      <c r="B31" s="183"/>
      <c r="C31" s="183"/>
      <c r="D31" s="38" t="s">
        <v>492</v>
      </c>
      <c r="E31" s="43" t="s">
        <v>443</v>
      </c>
      <c r="F31" s="39" t="s">
        <v>427</v>
      </c>
      <c r="G31" s="38" t="s">
        <v>493</v>
      </c>
      <c r="H31" s="39" t="s">
        <v>494</v>
      </c>
      <c r="I31" s="49">
        <v>1</v>
      </c>
    </row>
    <row r="32" spans="1:9" ht="24" customHeight="1">
      <c r="A32" s="178"/>
      <c r="B32" s="183"/>
      <c r="C32" s="183"/>
      <c r="D32" s="38" t="s">
        <v>495</v>
      </c>
      <c r="E32" s="43" t="s">
        <v>443</v>
      </c>
      <c r="F32" s="39" t="s">
        <v>496</v>
      </c>
      <c r="G32" s="38" t="s">
        <v>497</v>
      </c>
      <c r="H32" s="39" t="s">
        <v>498</v>
      </c>
      <c r="I32" s="49">
        <v>1</v>
      </c>
    </row>
    <row r="33" spans="1:9" ht="24" customHeight="1">
      <c r="A33" s="178"/>
      <c r="B33" s="183"/>
      <c r="C33" s="183"/>
      <c r="D33" s="38" t="s">
        <v>499</v>
      </c>
      <c r="E33" s="43" t="s">
        <v>443</v>
      </c>
      <c r="F33" s="39" t="s">
        <v>496</v>
      </c>
      <c r="G33" s="38" t="s">
        <v>500</v>
      </c>
      <c r="H33" s="39" t="s">
        <v>501</v>
      </c>
      <c r="I33" s="49">
        <v>1</v>
      </c>
    </row>
    <row r="34" spans="1:9" ht="24" customHeight="1">
      <c r="A34" s="178"/>
      <c r="B34" s="183"/>
      <c r="C34" s="183"/>
      <c r="D34" s="38" t="s">
        <v>502</v>
      </c>
      <c r="E34" s="43" t="s">
        <v>443</v>
      </c>
      <c r="F34" s="39" t="s">
        <v>444</v>
      </c>
      <c r="G34" s="38" t="s">
        <v>503</v>
      </c>
      <c r="H34" s="39" t="s">
        <v>504</v>
      </c>
      <c r="I34" s="49">
        <v>1</v>
      </c>
    </row>
    <row r="35" spans="1:9" ht="24" customHeight="1">
      <c r="A35" s="178"/>
      <c r="B35" s="183"/>
      <c r="C35" s="183"/>
      <c r="D35" s="38" t="s">
        <v>505</v>
      </c>
      <c r="E35" s="43" t="s">
        <v>443</v>
      </c>
      <c r="F35" s="39" t="s">
        <v>452</v>
      </c>
      <c r="G35" s="38" t="s">
        <v>506</v>
      </c>
      <c r="H35" s="39" t="s">
        <v>507</v>
      </c>
      <c r="I35" s="49">
        <v>1</v>
      </c>
    </row>
    <row r="36" spans="1:9" ht="24" customHeight="1">
      <c r="A36" s="178"/>
      <c r="B36" s="183"/>
      <c r="C36" s="183"/>
      <c r="D36" s="38" t="s">
        <v>508</v>
      </c>
      <c r="E36" s="38" t="s">
        <v>426</v>
      </c>
      <c r="F36" s="39" t="s">
        <v>427</v>
      </c>
      <c r="G36" s="38" t="s">
        <v>509</v>
      </c>
      <c r="H36" s="39" t="s">
        <v>510</v>
      </c>
      <c r="I36" s="49">
        <v>1</v>
      </c>
    </row>
    <row r="37" spans="1:9" ht="24" customHeight="1">
      <c r="A37" s="178"/>
      <c r="B37" s="183"/>
      <c r="C37" s="183"/>
      <c r="D37" s="38" t="s">
        <v>511</v>
      </c>
      <c r="E37" s="38" t="s">
        <v>426</v>
      </c>
      <c r="F37" s="39" t="s">
        <v>512</v>
      </c>
      <c r="G37" s="38" t="s">
        <v>513</v>
      </c>
      <c r="H37" s="39" t="s">
        <v>514</v>
      </c>
      <c r="I37" s="49">
        <v>1</v>
      </c>
    </row>
    <row r="38" spans="1:9" ht="24" customHeight="1">
      <c r="A38" s="178"/>
      <c r="B38" s="184"/>
      <c r="C38" s="184"/>
      <c r="D38" s="34" t="s">
        <v>515</v>
      </c>
      <c r="E38" s="38" t="s">
        <v>426</v>
      </c>
      <c r="F38" s="42" t="s">
        <v>439</v>
      </c>
      <c r="G38" s="34" t="s">
        <v>516</v>
      </c>
      <c r="H38" s="36" t="s">
        <v>517</v>
      </c>
      <c r="I38" s="34">
        <v>2</v>
      </c>
    </row>
    <row r="39" spans="1:9" ht="14.1" customHeight="1">
      <c r="A39" s="178"/>
      <c r="B39" s="188">
        <v>100006</v>
      </c>
      <c r="C39" s="188" t="s">
        <v>38</v>
      </c>
      <c r="D39" s="34" t="s">
        <v>424</v>
      </c>
      <c r="E39" s="34"/>
      <c r="F39" s="34"/>
      <c r="G39" s="34"/>
      <c r="H39" s="36"/>
      <c r="I39" s="48">
        <f>SUM(I40:I46)</f>
        <v>8</v>
      </c>
    </row>
    <row r="40" spans="1:9" ht="24" customHeight="1">
      <c r="A40" s="178"/>
      <c r="B40" s="189"/>
      <c r="C40" s="189"/>
      <c r="D40" s="38" t="s">
        <v>518</v>
      </c>
      <c r="E40" s="43" t="s">
        <v>443</v>
      </c>
      <c r="F40" s="39" t="s">
        <v>496</v>
      </c>
      <c r="G40" s="38" t="s">
        <v>519</v>
      </c>
      <c r="H40" s="39" t="s">
        <v>520</v>
      </c>
      <c r="I40" s="49">
        <v>1</v>
      </c>
    </row>
    <row r="41" spans="1:9" ht="24" customHeight="1">
      <c r="A41" s="178"/>
      <c r="B41" s="189"/>
      <c r="C41" s="189"/>
      <c r="D41" s="38" t="s">
        <v>521</v>
      </c>
      <c r="E41" s="38" t="s">
        <v>426</v>
      </c>
      <c r="F41" s="39" t="s">
        <v>427</v>
      </c>
      <c r="G41" s="38" t="s">
        <v>522</v>
      </c>
      <c r="H41" s="39" t="s">
        <v>523</v>
      </c>
      <c r="I41" s="49">
        <v>1</v>
      </c>
    </row>
    <row r="42" spans="1:9" ht="24" customHeight="1">
      <c r="A42" s="178"/>
      <c r="B42" s="189"/>
      <c r="C42" s="189"/>
      <c r="D42" s="38" t="s">
        <v>524</v>
      </c>
      <c r="E42" s="38" t="s">
        <v>426</v>
      </c>
      <c r="F42" s="39" t="s">
        <v>427</v>
      </c>
      <c r="G42" s="38" t="s">
        <v>525</v>
      </c>
      <c r="H42" s="39" t="s">
        <v>526</v>
      </c>
      <c r="I42" s="49">
        <v>1</v>
      </c>
    </row>
    <row r="43" spans="1:9" ht="24" customHeight="1">
      <c r="A43" s="178"/>
      <c r="B43" s="189"/>
      <c r="C43" s="189"/>
      <c r="D43" s="38" t="s">
        <v>527</v>
      </c>
      <c r="E43" s="38" t="s">
        <v>426</v>
      </c>
      <c r="F43" s="39" t="s">
        <v>427</v>
      </c>
      <c r="G43" s="38" t="s">
        <v>528</v>
      </c>
      <c r="H43" s="39" t="s">
        <v>529</v>
      </c>
      <c r="I43" s="49">
        <v>1</v>
      </c>
    </row>
    <row r="44" spans="1:9" ht="24" customHeight="1">
      <c r="A44" s="178"/>
      <c r="B44" s="189"/>
      <c r="C44" s="189"/>
      <c r="D44" s="38" t="s">
        <v>530</v>
      </c>
      <c r="E44" s="38" t="s">
        <v>426</v>
      </c>
      <c r="F44" s="39" t="s">
        <v>452</v>
      </c>
      <c r="G44" s="38" t="s">
        <v>531</v>
      </c>
      <c r="H44" s="39" t="s">
        <v>532</v>
      </c>
      <c r="I44" s="49">
        <v>1</v>
      </c>
    </row>
    <row r="45" spans="1:9" ht="24" customHeight="1">
      <c r="A45" s="178"/>
      <c r="B45" s="189"/>
      <c r="C45" s="189"/>
      <c r="D45" s="38" t="s">
        <v>533</v>
      </c>
      <c r="E45" s="38" t="s">
        <v>431</v>
      </c>
      <c r="F45" s="39" t="s">
        <v>427</v>
      </c>
      <c r="G45" s="38" t="s">
        <v>534</v>
      </c>
      <c r="H45" s="39" t="s">
        <v>535</v>
      </c>
      <c r="I45" s="49">
        <v>1</v>
      </c>
    </row>
    <row r="46" spans="1:9" ht="24" customHeight="1">
      <c r="A46" s="178"/>
      <c r="B46" s="190"/>
      <c r="C46" s="190"/>
      <c r="D46" s="34" t="s">
        <v>536</v>
      </c>
      <c r="E46" s="38" t="s">
        <v>426</v>
      </c>
      <c r="F46" s="42" t="s">
        <v>439</v>
      </c>
      <c r="G46" s="34" t="s">
        <v>537</v>
      </c>
      <c r="H46" s="44" t="s">
        <v>538</v>
      </c>
      <c r="I46" s="34">
        <v>2</v>
      </c>
    </row>
    <row r="47" spans="1:9" ht="17.100000000000001" customHeight="1">
      <c r="A47" s="178"/>
      <c r="B47" s="188">
        <v>100007</v>
      </c>
      <c r="C47" s="182" t="s">
        <v>39</v>
      </c>
      <c r="D47" s="34" t="s">
        <v>424</v>
      </c>
      <c r="E47" s="34"/>
      <c r="F47" s="34"/>
      <c r="G47" s="34"/>
      <c r="H47" s="36"/>
      <c r="I47" s="48">
        <f>SUM(I48:I54)</f>
        <v>9</v>
      </c>
    </row>
    <row r="48" spans="1:9" ht="24" customHeight="1">
      <c r="A48" s="178"/>
      <c r="B48" s="189"/>
      <c r="C48" s="183"/>
      <c r="D48" s="38" t="s">
        <v>539</v>
      </c>
      <c r="E48" s="43" t="s">
        <v>443</v>
      </c>
      <c r="F48" s="39" t="s">
        <v>427</v>
      </c>
      <c r="G48" s="38" t="s">
        <v>540</v>
      </c>
      <c r="H48" s="39" t="s">
        <v>541</v>
      </c>
      <c r="I48" s="49">
        <v>1</v>
      </c>
    </row>
    <row r="49" spans="1:9" ht="24" customHeight="1">
      <c r="A49" s="178"/>
      <c r="B49" s="189"/>
      <c r="C49" s="183"/>
      <c r="D49" s="38" t="s">
        <v>542</v>
      </c>
      <c r="E49" s="38" t="s">
        <v>426</v>
      </c>
      <c r="F49" s="39" t="s">
        <v>427</v>
      </c>
      <c r="G49" s="38" t="s">
        <v>543</v>
      </c>
      <c r="H49" s="39" t="s">
        <v>544</v>
      </c>
      <c r="I49" s="49">
        <v>1</v>
      </c>
    </row>
    <row r="50" spans="1:9" ht="24" customHeight="1">
      <c r="A50" s="178"/>
      <c r="B50" s="189"/>
      <c r="C50" s="183"/>
      <c r="D50" s="38" t="s">
        <v>545</v>
      </c>
      <c r="E50" s="38" t="s">
        <v>426</v>
      </c>
      <c r="F50" s="39" t="s">
        <v>489</v>
      </c>
      <c r="G50" s="38" t="s">
        <v>546</v>
      </c>
      <c r="H50" s="39" t="s">
        <v>547</v>
      </c>
      <c r="I50" s="49">
        <v>1</v>
      </c>
    </row>
    <row r="51" spans="1:9" ht="24" customHeight="1">
      <c r="A51" s="178"/>
      <c r="B51" s="189"/>
      <c r="C51" s="183"/>
      <c r="D51" s="38" t="s">
        <v>548</v>
      </c>
      <c r="E51" s="38" t="s">
        <v>431</v>
      </c>
      <c r="F51" s="39" t="s">
        <v>452</v>
      </c>
      <c r="G51" s="38" t="s">
        <v>549</v>
      </c>
      <c r="H51" s="39" t="s">
        <v>550</v>
      </c>
      <c r="I51" s="49">
        <v>1</v>
      </c>
    </row>
    <row r="52" spans="1:9" ht="24" customHeight="1">
      <c r="A52" s="178"/>
      <c r="B52" s="189"/>
      <c r="C52" s="183"/>
      <c r="D52" s="38" t="s">
        <v>551</v>
      </c>
      <c r="E52" s="38" t="s">
        <v>431</v>
      </c>
      <c r="F52" s="39" t="s">
        <v>452</v>
      </c>
      <c r="G52" s="38" t="s">
        <v>552</v>
      </c>
      <c r="H52" s="39" t="s">
        <v>553</v>
      </c>
      <c r="I52" s="49">
        <v>1</v>
      </c>
    </row>
    <row r="53" spans="1:9" ht="24" customHeight="1">
      <c r="A53" s="178"/>
      <c r="B53" s="189"/>
      <c r="C53" s="183"/>
      <c r="D53" s="34" t="s">
        <v>554</v>
      </c>
      <c r="E53" s="38" t="s">
        <v>426</v>
      </c>
      <c r="F53" s="42" t="s">
        <v>439</v>
      </c>
      <c r="G53" s="34" t="s">
        <v>555</v>
      </c>
      <c r="H53" s="44" t="s">
        <v>556</v>
      </c>
      <c r="I53" s="34">
        <v>2</v>
      </c>
    </row>
    <row r="54" spans="1:9" ht="24" customHeight="1">
      <c r="A54" s="178"/>
      <c r="B54" s="190"/>
      <c r="C54" s="184"/>
      <c r="D54" s="34" t="s">
        <v>557</v>
      </c>
      <c r="E54" s="38" t="s">
        <v>426</v>
      </c>
      <c r="F54" s="42" t="s">
        <v>439</v>
      </c>
      <c r="G54" s="34" t="s">
        <v>558</v>
      </c>
      <c r="H54" s="45" t="s">
        <v>559</v>
      </c>
      <c r="I54" s="34">
        <v>2</v>
      </c>
    </row>
    <row r="55" spans="1:9" ht="12.95" customHeight="1">
      <c r="A55" s="178"/>
      <c r="B55" s="188">
        <v>100008</v>
      </c>
      <c r="C55" s="188" t="s">
        <v>40</v>
      </c>
      <c r="D55" s="34" t="s">
        <v>424</v>
      </c>
      <c r="E55" s="34"/>
      <c r="F55" s="34"/>
      <c r="G55" s="34"/>
      <c r="H55" s="36"/>
      <c r="I55" s="48">
        <f>SUM(I56:I57)</f>
        <v>2</v>
      </c>
    </row>
    <row r="56" spans="1:9" ht="24" customHeight="1">
      <c r="A56" s="178"/>
      <c r="B56" s="189"/>
      <c r="C56" s="189"/>
      <c r="D56" s="38" t="s">
        <v>560</v>
      </c>
      <c r="E56" s="38" t="s">
        <v>426</v>
      </c>
      <c r="F56" s="39" t="s">
        <v>427</v>
      </c>
      <c r="G56" s="38" t="s">
        <v>561</v>
      </c>
      <c r="H56" s="39" t="s">
        <v>562</v>
      </c>
      <c r="I56" s="49">
        <v>1</v>
      </c>
    </row>
    <row r="57" spans="1:9" ht="24" customHeight="1">
      <c r="A57" s="178"/>
      <c r="B57" s="190"/>
      <c r="C57" s="190"/>
      <c r="D57" s="38" t="s">
        <v>563</v>
      </c>
      <c r="E57" s="38" t="s">
        <v>426</v>
      </c>
      <c r="F57" s="39" t="s">
        <v>427</v>
      </c>
      <c r="G57" s="38" t="s">
        <v>564</v>
      </c>
      <c r="H57" s="39" t="s">
        <v>565</v>
      </c>
      <c r="I57" s="49">
        <v>1</v>
      </c>
    </row>
    <row r="58" spans="1:9" ht="24" customHeight="1">
      <c r="A58" s="178"/>
      <c r="B58" s="188">
        <v>100009</v>
      </c>
      <c r="C58" s="188" t="s">
        <v>41</v>
      </c>
      <c r="D58" s="34" t="s">
        <v>424</v>
      </c>
      <c r="E58" s="34"/>
      <c r="F58" s="34"/>
      <c r="G58" s="34"/>
      <c r="H58" s="36"/>
      <c r="I58" s="48">
        <f>SUM(I59:I63)</f>
        <v>5</v>
      </c>
    </row>
    <row r="59" spans="1:9" ht="24" customHeight="1">
      <c r="A59" s="178"/>
      <c r="B59" s="189"/>
      <c r="C59" s="189"/>
      <c r="D59" s="38" t="s">
        <v>566</v>
      </c>
      <c r="E59" s="43" t="s">
        <v>443</v>
      </c>
      <c r="F59" s="39" t="s">
        <v>427</v>
      </c>
      <c r="G59" s="38" t="s">
        <v>567</v>
      </c>
      <c r="H59" s="39" t="s">
        <v>568</v>
      </c>
      <c r="I59" s="49">
        <v>1</v>
      </c>
    </row>
    <row r="60" spans="1:9" ht="24" customHeight="1">
      <c r="A60" s="178"/>
      <c r="B60" s="189"/>
      <c r="C60" s="189"/>
      <c r="D60" s="38" t="s">
        <v>569</v>
      </c>
      <c r="E60" s="38" t="s">
        <v>426</v>
      </c>
      <c r="F60" s="39" t="s">
        <v>427</v>
      </c>
      <c r="G60" s="38" t="s">
        <v>570</v>
      </c>
      <c r="H60" s="39" t="s">
        <v>571</v>
      </c>
      <c r="I60" s="49">
        <v>1</v>
      </c>
    </row>
    <row r="61" spans="1:9" ht="24" customHeight="1">
      <c r="A61" s="178"/>
      <c r="B61" s="189"/>
      <c r="C61" s="189"/>
      <c r="D61" s="38" t="s">
        <v>572</v>
      </c>
      <c r="E61" s="38" t="s">
        <v>426</v>
      </c>
      <c r="F61" s="39" t="s">
        <v>427</v>
      </c>
      <c r="G61" s="38" t="s">
        <v>573</v>
      </c>
      <c r="H61" s="39" t="s">
        <v>574</v>
      </c>
      <c r="I61" s="49">
        <v>1</v>
      </c>
    </row>
    <row r="62" spans="1:9" ht="24" customHeight="1">
      <c r="A62" s="178"/>
      <c r="B62" s="189"/>
      <c r="C62" s="189"/>
      <c r="D62" s="38" t="s">
        <v>575</v>
      </c>
      <c r="E62" s="38" t="s">
        <v>426</v>
      </c>
      <c r="F62" s="39" t="s">
        <v>427</v>
      </c>
      <c r="G62" s="38" t="s">
        <v>576</v>
      </c>
      <c r="H62" s="39" t="s">
        <v>577</v>
      </c>
      <c r="I62" s="49">
        <v>1</v>
      </c>
    </row>
    <row r="63" spans="1:9" ht="24" customHeight="1">
      <c r="A63" s="178"/>
      <c r="B63" s="190"/>
      <c r="C63" s="190"/>
      <c r="D63" s="38" t="s">
        <v>578</v>
      </c>
      <c r="E63" s="38" t="s">
        <v>426</v>
      </c>
      <c r="F63" s="39" t="s">
        <v>427</v>
      </c>
      <c r="G63" s="38" t="s">
        <v>579</v>
      </c>
      <c r="H63" s="39" t="s">
        <v>580</v>
      </c>
      <c r="I63" s="49">
        <v>1</v>
      </c>
    </row>
    <row r="64" spans="1:9" ht="24" customHeight="1">
      <c r="A64" s="178"/>
      <c r="B64" s="188">
        <v>100010</v>
      </c>
      <c r="C64" s="188" t="s">
        <v>42</v>
      </c>
      <c r="D64" s="34" t="s">
        <v>424</v>
      </c>
      <c r="E64" s="34"/>
      <c r="F64" s="34"/>
      <c r="G64" s="34"/>
      <c r="H64" s="36"/>
      <c r="I64" s="48">
        <f>SUM(I65:I74)</f>
        <v>21</v>
      </c>
    </row>
    <row r="65" spans="1:9" ht="24" customHeight="1">
      <c r="A65" s="178"/>
      <c r="B65" s="189"/>
      <c r="C65" s="189"/>
      <c r="D65" s="38" t="s">
        <v>581</v>
      </c>
      <c r="E65" s="38" t="s">
        <v>582</v>
      </c>
      <c r="F65" s="39" t="s">
        <v>583</v>
      </c>
      <c r="G65" s="38" t="s">
        <v>584</v>
      </c>
      <c r="H65" s="39" t="s">
        <v>585</v>
      </c>
      <c r="I65" s="49">
        <v>10</v>
      </c>
    </row>
    <row r="66" spans="1:9" ht="24" customHeight="1">
      <c r="A66" s="178"/>
      <c r="B66" s="189"/>
      <c r="C66" s="189"/>
      <c r="D66" s="38" t="s">
        <v>586</v>
      </c>
      <c r="E66" s="43" t="s">
        <v>443</v>
      </c>
      <c r="F66" s="39" t="s">
        <v>512</v>
      </c>
      <c r="G66" s="38" t="s">
        <v>587</v>
      </c>
      <c r="H66" s="39" t="s">
        <v>588</v>
      </c>
      <c r="I66" s="49">
        <v>1</v>
      </c>
    </row>
    <row r="67" spans="1:9" ht="24" customHeight="1">
      <c r="A67" s="178"/>
      <c r="B67" s="189"/>
      <c r="C67" s="189"/>
      <c r="D67" s="38" t="s">
        <v>589</v>
      </c>
      <c r="E67" s="43" t="s">
        <v>443</v>
      </c>
      <c r="F67" s="39" t="s">
        <v>465</v>
      </c>
      <c r="G67" s="38" t="s">
        <v>590</v>
      </c>
      <c r="H67" s="39" t="s">
        <v>591</v>
      </c>
      <c r="I67" s="49">
        <v>1</v>
      </c>
    </row>
    <row r="68" spans="1:9" ht="24" customHeight="1">
      <c r="A68" s="178"/>
      <c r="B68" s="189"/>
      <c r="C68" s="189"/>
      <c r="D68" s="38" t="s">
        <v>592</v>
      </c>
      <c r="E68" s="43" t="s">
        <v>443</v>
      </c>
      <c r="F68" s="39" t="s">
        <v>427</v>
      </c>
      <c r="G68" s="38" t="s">
        <v>593</v>
      </c>
      <c r="H68" s="39" t="s">
        <v>594</v>
      </c>
      <c r="I68" s="49">
        <v>1</v>
      </c>
    </row>
    <row r="69" spans="1:9" ht="24" customHeight="1">
      <c r="A69" s="178"/>
      <c r="B69" s="189"/>
      <c r="C69" s="189"/>
      <c r="D69" s="38" t="s">
        <v>595</v>
      </c>
      <c r="E69" s="38" t="s">
        <v>426</v>
      </c>
      <c r="F69" s="39" t="s">
        <v>465</v>
      </c>
      <c r="G69" s="38" t="s">
        <v>596</v>
      </c>
      <c r="H69" s="39" t="s">
        <v>597</v>
      </c>
      <c r="I69" s="49">
        <v>1</v>
      </c>
    </row>
    <row r="70" spans="1:9" ht="24" customHeight="1">
      <c r="A70" s="178"/>
      <c r="B70" s="189"/>
      <c r="C70" s="189"/>
      <c r="D70" s="38" t="s">
        <v>598</v>
      </c>
      <c r="E70" s="38" t="s">
        <v>426</v>
      </c>
      <c r="F70" s="39" t="s">
        <v>435</v>
      </c>
      <c r="G70" s="38" t="s">
        <v>599</v>
      </c>
      <c r="H70" s="39" t="s">
        <v>600</v>
      </c>
      <c r="I70" s="49">
        <v>1</v>
      </c>
    </row>
    <row r="71" spans="1:9" ht="24" customHeight="1">
      <c r="A71" s="178"/>
      <c r="B71" s="189"/>
      <c r="C71" s="189"/>
      <c r="D71" s="38" t="s">
        <v>601</v>
      </c>
      <c r="E71" s="38" t="s">
        <v>431</v>
      </c>
      <c r="F71" s="39" t="s">
        <v>602</v>
      </c>
      <c r="G71" s="38" t="s">
        <v>603</v>
      </c>
      <c r="H71" s="39" t="s">
        <v>604</v>
      </c>
      <c r="I71" s="49">
        <v>1</v>
      </c>
    </row>
    <row r="72" spans="1:9" ht="24" customHeight="1">
      <c r="A72" s="178"/>
      <c r="B72" s="189"/>
      <c r="C72" s="189"/>
      <c r="D72" s="38" t="s">
        <v>605</v>
      </c>
      <c r="E72" s="38" t="s">
        <v>431</v>
      </c>
      <c r="F72" s="39" t="s">
        <v>583</v>
      </c>
      <c r="G72" s="38" t="s">
        <v>606</v>
      </c>
      <c r="H72" s="39" t="s">
        <v>607</v>
      </c>
      <c r="I72" s="49">
        <v>1</v>
      </c>
    </row>
    <row r="73" spans="1:9" ht="24" customHeight="1">
      <c r="A73" s="178"/>
      <c r="B73" s="189"/>
      <c r="C73" s="189"/>
      <c r="D73" s="34" t="s">
        <v>608</v>
      </c>
      <c r="E73" s="43" t="s">
        <v>443</v>
      </c>
      <c r="F73" s="42" t="s">
        <v>439</v>
      </c>
      <c r="G73" s="34" t="s">
        <v>609</v>
      </c>
      <c r="H73" s="36" t="s">
        <v>610</v>
      </c>
      <c r="I73" s="34">
        <v>2</v>
      </c>
    </row>
    <row r="74" spans="1:9" ht="24" customHeight="1">
      <c r="A74" s="178"/>
      <c r="B74" s="190"/>
      <c r="C74" s="190"/>
      <c r="D74" s="34" t="s">
        <v>611</v>
      </c>
      <c r="E74" s="38" t="s">
        <v>426</v>
      </c>
      <c r="F74" s="42" t="s">
        <v>439</v>
      </c>
      <c r="G74" s="34" t="s">
        <v>612</v>
      </c>
      <c r="H74" s="36" t="s">
        <v>613</v>
      </c>
      <c r="I74" s="34">
        <v>2</v>
      </c>
    </row>
    <row r="75" spans="1:9" ht="24" customHeight="1">
      <c r="A75" s="178"/>
      <c r="B75" s="188">
        <v>100011</v>
      </c>
      <c r="C75" s="188" t="s">
        <v>43</v>
      </c>
      <c r="D75" s="34" t="s">
        <v>424</v>
      </c>
      <c r="E75" s="34"/>
      <c r="F75" s="34"/>
      <c r="G75" s="34"/>
      <c r="H75" s="36"/>
      <c r="I75" s="48">
        <f>SUM(I76:I78)</f>
        <v>3</v>
      </c>
    </row>
    <row r="76" spans="1:9" ht="24" customHeight="1">
      <c r="A76" s="178"/>
      <c r="B76" s="191"/>
      <c r="C76" s="189"/>
      <c r="D76" s="38" t="s">
        <v>614</v>
      </c>
      <c r="E76" s="38" t="s">
        <v>426</v>
      </c>
      <c r="F76" s="39" t="s">
        <v>427</v>
      </c>
      <c r="G76" s="38" t="s">
        <v>615</v>
      </c>
      <c r="H76" s="39" t="s">
        <v>616</v>
      </c>
      <c r="I76" s="49">
        <v>1</v>
      </c>
    </row>
    <row r="77" spans="1:9" ht="24" customHeight="1">
      <c r="A77" s="178"/>
      <c r="B77" s="191"/>
      <c r="C77" s="189"/>
      <c r="D77" s="38" t="s">
        <v>617</v>
      </c>
      <c r="E77" s="38" t="s">
        <v>426</v>
      </c>
      <c r="F77" s="39" t="s">
        <v>427</v>
      </c>
      <c r="G77" s="38" t="s">
        <v>618</v>
      </c>
      <c r="H77" s="39" t="s">
        <v>619</v>
      </c>
      <c r="I77" s="49">
        <v>1</v>
      </c>
    </row>
    <row r="78" spans="1:9" ht="24" customHeight="1">
      <c r="A78" s="178"/>
      <c r="B78" s="192"/>
      <c r="C78" s="190"/>
      <c r="D78" s="38" t="s">
        <v>620</v>
      </c>
      <c r="E78" s="38" t="s">
        <v>426</v>
      </c>
      <c r="F78" s="39" t="s">
        <v>427</v>
      </c>
      <c r="G78" s="38" t="s">
        <v>621</v>
      </c>
      <c r="H78" s="39" t="s">
        <v>622</v>
      </c>
      <c r="I78" s="49">
        <v>1</v>
      </c>
    </row>
    <row r="79" spans="1:9" ht="24" customHeight="1">
      <c r="A79" s="178"/>
      <c r="B79" s="188">
        <v>100012</v>
      </c>
      <c r="C79" s="188" t="s">
        <v>44</v>
      </c>
      <c r="D79" s="34" t="s">
        <v>424</v>
      </c>
      <c r="E79" s="34"/>
      <c r="F79" s="34"/>
      <c r="G79" s="34"/>
      <c r="H79" s="36"/>
      <c r="I79" s="48">
        <f>SUM(I80:I84)</f>
        <v>6</v>
      </c>
    </row>
    <row r="80" spans="1:9" ht="24" customHeight="1">
      <c r="A80" s="178"/>
      <c r="B80" s="189"/>
      <c r="C80" s="189"/>
      <c r="D80" s="38" t="s">
        <v>623</v>
      </c>
      <c r="E80" s="43" t="s">
        <v>443</v>
      </c>
      <c r="F80" s="39" t="s">
        <v>427</v>
      </c>
      <c r="G80" s="38" t="s">
        <v>624</v>
      </c>
      <c r="H80" s="39" t="s">
        <v>625</v>
      </c>
      <c r="I80" s="49">
        <v>1</v>
      </c>
    </row>
    <row r="81" spans="1:9" ht="24" customHeight="1">
      <c r="A81" s="178"/>
      <c r="B81" s="189"/>
      <c r="C81" s="189"/>
      <c r="D81" s="38" t="s">
        <v>626</v>
      </c>
      <c r="E81" s="38" t="s">
        <v>426</v>
      </c>
      <c r="F81" s="39" t="s">
        <v>427</v>
      </c>
      <c r="G81" s="38" t="s">
        <v>627</v>
      </c>
      <c r="H81" s="39" t="s">
        <v>628</v>
      </c>
      <c r="I81" s="49">
        <v>1</v>
      </c>
    </row>
    <row r="82" spans="1:9" ht="24" customHeight="1">
      <c r="A82" s="178"/>
      <c r="B82" s="189"/>
      <c r="C82" s="189"/>
      <c r="D82" s="38" t="s">
        <v>629</v>
      </c>
      <c r="E82" s="38" t="s">
        <v>426</v>
      </c>
      <c r="F82" s="39" t="s">
        <v>427</v>
      </c>
      <c r="G82" s="38" t="s">
        <v>630</v>
      </c>
      <c r="H82" s="39" t="s">
        <v>631</v>
      </c>
      <c r="I82" s="49">
        <v>1</v>
      </c>
    </row>
    <row r="83" spans="1:9" ht="24" customHeight="1">
      <c r="A83" s="178"/>
      <c r="B83" s="189"/>
      <c r="C83" s="189"/>
      <c r="D83" s="38" t="s">
        <v>632</v>
      </c>
      <c r="E83" s="38" t="s">
        <v>426</v>
      </c>
      <c r="F83" s="39" t="s">
        <v>512</v>
      </c>
      <c r="G83" s="38" t="s">
        <v>633</v>
      </c>
      <c r="H83" s="39" t="s">
        <v>634</v>
      </c>
      <c r="I83" s="49">
        <v>1</v>
      </c>
    </row>
    <row r="84" spans="1:9" ht="24" customHeight="1">
      <c r="A84" s="178"/>
      <c r="B84" s="190"/>
      <c r="C84" s="190"/>
      <c r="D84" s="34" t="s">
        <v>635</v>
      </c>
      <c r="E84" s="38" t="s">
        <v>426</v>
      </c>
      <c r="F84" s="42" t="s">
        <v>439</v>
      </c>
      <c r="G84" s="34" t="s">
        <v>636</v>
      </c>
      <c r="H84" s="36" t="s">
        <v>637</v>
      </c>
      <c r="I84" s="34">
        <v>2</v>
      </c>
    </row>
    <row r="85" spans="1:9" ht="21" customHeight="1">
      <c r="A85" s="178"/>
      <c r="B85" s="182">
        <v>100013</v>
      </c>
      <c r="C85" s="182" t="s">
        <v>638</v>
      </c>
      <c r="D85" s="34" t="s">
        <v>424</v>
      </c>
      <c r="E85" s="34"/>
      <c r="F85" s="34"/>
      <c r="G85" s="34"/>
      <c r="H85" s="36"/>
      <c r="I85" s="48">
        <f>SUM(I86:I88)</f>
        <v>3</v>
      </c>
    </row>
    <row r="86" spans="1:9" ht="24" customHeight="1">
      <c r="A86" s="178"/>
      <c r="B86" s="191"/>
      <c r="C86" s="183"/>
      <c r="D86" s="38" t="s">
        <v>639</v>
      </c>
      <c r="E86" s="38" t="s">
        <v>426</v>
      </c>
      <c r="F86" s="39" t="s">
        <v>427</v>
      </c>
      <c r="G86" s="38" t="s">
        <v>640</v>
      </c>
      <c r="H86" s="39" t="s">
        <v>641</v>
      </c>
      <c r="I86" s="49">
        <v>1</v>
      </c>
    </row>
    <row r="87" spans="1:9" ht="24" customHeight="1">
      <c r="A87" s="178"/>
      <c r="B87" s="191"/>
      <c r="C87" s="183"/>
      <c r="D87" s="38" t="s">
        <v>642</v>
      </c>
      <c r="E87" s="38" t="s">
        <v>426</v>
      </c>
      <c r="F87" s="39" t="s">
        <v>427</v>
      </c>
      <c r="G87" s="38" t="s">
        <v>643</v>
      </c>
      <c r="H87" s="39" t="s">
        <v>644</v>
      </c>
      <c r="I87" s="49">
        <v>1</v>
      </c>
    </row>
    <row r="88" spans="1:9" ht="24" customHeight="1">
      <c r="A88" s="178"/>
      <c r="B88" s="192"/>
      <c r="C88" s="184"/>
      <c r="D88" s="38" t="s">
        <v>645</v>
      </c>
      <c r="E88" s="38" t="s">
        <v>426</v>
      </c>
      <c r="F88" s="39" t="s">
        <v>427</v>
      </c>
      <c r="G88" s="38" t="s">
        <v>646</v>
      </c>
      <c r="H88" s="39" t="s">
        <v>647</v>
      </c>
      <c r="I88" s="49">
        <v>1</v>
      </c>
    </row>
    <row r="89" spans="1:9" ht="18" customHeight="1">
      <c r="A89" s="178"/>
      <c r="B89" s="182">
        <v>100014</v>
      </c>
      <c r="C89" s="182" t="s">
        <v>46</v>
      </c>
      <c r="D89" s="34" t="s">
        <v>424</v>
      </c>
      <c r="E89" s="34"/>
      <c r="F89" s="34"/>
      <c r="G89" s="34"/>
      <c r="H89" s="36"/>
      <c r="I89" s="48">
        <f>SUM(I90:I92)</f>
        <v>3</v>
      </c>
    </row>
    <row r="90" spans="1:9" ht="24" customHeight="1">
      <c r="A90" s="178"/>
      <c r="B90" s="191"/>
      <c r="C90" s="183"/>
      <c r="D90" s="38" t="s">
        <v>648</v>
      </c>
      <c r="E90" s="43" t="s">
        <v>443</v>
      </c>
      <c r="F90" s="39" t="s">
        <v>427</v>
      </c>
      <c r="G90" s="38" t="s">
        <v>649</v>
      </c>
      <c r="H90" s="39" t="s">
        <v>650</v>
      </c>
      <c r="I90" s="49">
        <v>1</v>
      </c>
    </row>
    <row r="91" spans="1:9" ht="24" customHeight="1">
      <c r="A91" s="178"/>
      <c r="B91" s="191"/>
      <c r="C91" s="183"/>
      <c r="D91" s="38" t="s">
        <v>651</v>
      </c>
      <c r="E91" s="38" t="s">
        <v>426</v>
      </c>
      <c r="F91" s="39" t="s">
        <v>427</v>
      </c>
      <c r="G91" s="38" t="s">
        <v>652</v>
      </c>
      <c r="H91" s="39" t="s">
        <v>653</v>
      </c>
      <c r="I91" s="49">
        <v>1</v>
      </c>
    </row>
    <row r="92" spans="1:9" ht="24" customHeight="1">
      <c r="A92" s="178"/>
      <c r="B92" s="192"/>
      <c r="C92" s="184"/>
      <c r="D92" s="38" t="s">
        <v>654</v>
      </c>
      <c r="E92" s="38" t="s">
        <v>426</v>
      </c>
      <c r="F92" s="39" t="s">
        <v>427</v>
      </c>
      <c r="G92" s="38" t="s">
        <v>655</v>
      </c>
      <c r="H92" s="39" t="s">
        <v>656</v>
      </c>
      <c r="I92" s="49">
        <v>1</v>
      </c>
    </row>
    <row r="93" spans="1:9" ht="15.95" customHeight="1">
      <c r="A93" s="178"/>
      <c r="B93" s="182">
        <v>100015</v>
      </c>
      <c r="C93" s="182" t="s">
        <v>47</v>
      </c>
      <c r="D93" s="34" t="s">
        <v>424</v>
      </c>
      <c r="E93" s="34"/>
      <c r="F93" s="34"/>
      <c r="G93" s="34"/>
      <c r="H93" s="36"/>
      <c r="I93" s="48">
        <f>SUM(I94:I99)</f>
        <v>7</v>
      </c>
    </row>
    <row r="94" spans="1:9" ht="24" customHeight="1">
      <c r="A94" s="178"/>
      <c r="B94" s="183"/>
      <c r="C94" s="183"/>
      <c r="D94" s="38" t="s">
        <v>657</v>
      </c>
      <c r="E94" s="43" t="s">
        <v>443</v>
      </c>
      <c r="F94" s="39" t="s">
        <v>427</v>
      </c>
      <c r="G94" s="38" t="s">
        <v>658</v>
      </c>
      <c r="H94" s="39" t="s">
        <v>659</v>
      </c>
      <c r="I94" s="49">
        <v>1</v>
      </c>
    </row>
    <row r="95" spans="1:9" ht="24" customHeight="1">
      <c r="A95" s="178"/>
      <c r="B95" s="183"/>
      <c r="C95" s="183"/>
      <c r="D95" s="38" t="s">
        <v>660</v>
      </c>
      <c r="E95" s="38" t="s">
        <v>426</v>
      </c>
      <c r="F95" s="39" t="s">
        <v>427</v>
      </c>
      <c r="G95" s="38" t="s">
        <v>661</v>
      </c>
      <c r="H95" s="39" t="s">
        <v>662</v>
      </c>
      <c r="I95" s="49">
        <v>1</v>
      </c>
    </row>
    <row r="96" spans="1:9" ht="18" customHeight="1">
      <c r="A96" s="178"/>
      <c r="B96" s="183"/>
      <c r="C96" s="183"/>
      <c r="D96" s="38" t="s">
        <v>663</v>
      </c>
      <c r="E96" s="38" t="s">
        <v>426</v>
      </c>
      <c r="F96" s="39" t="s">
        <v>496</v>
      </c>
      <c r="G96" s="38" t="s">
        <v>664</v>
      </c>
      <c r="H96" s="39" t="s">
        <v>665</v>
      </c>
      <c r="I96" s="49">
        <v>1</v>
      </c>
    </row>
    <row r="97" spans="1:9" ht="24" customHeight="1">
      <c r="A97" s="178"/>
      <c r="B97" s="183"/>
      <c r="C97" s="183"/>
      <c r="D97" s="38" t="s">
        <v>666</v>
      </c>
      <c r="E97" s="38" t="s">
        <v>426</v>
      </c>
      <c r="F97" s="39" t="s">
        <v>512</v>
      </c>
      <c r="G97" s="38" t="s">
        <v>667</v>
      </c>
      <c r="H97" s="39" t="s">
        <v>668</v>
      </c>
      <c r="I97" s="49">
        <v>1</v>
      </c>
    </row>
    <row r="98" spans="1:9" ht="24" customHeight="1">
      <c r="A98" s="178"/>
      <c r="B98" s="183"/>
      <c r="C98" s="183"/>
      <c r="D98" s="38" t="s">
        <v>669</v>
      </c>
      <c r="E98" s="38" t="s">
        <v>426</v>
      </c>
      <c r="F98" s="39" t="s">
        <v>512</v>
      </c>
      <c r="G98" s="38" t="s">
        <v>670</v>
      </c>
      <c r="H98" s="39" t="s">
        <v>671</v>
      </c>
      <c r="I98" s="49">
        <v>1</v>
      </c>
    </row>
    <row r="99" spans="1:9" ht="24" customHeight="1">
      <c r="A99" s="178"/>
      <c r="B99" s="184"/>
      <c r="C99" s="184"/>
      <c r="D99" s="34" t="s">
        <v>672</v>
      </c>
      <c r="E99" s="43" t="s">
        <v>443</v>
      </c>
      <c r="F99" s="42" t="s">
        <v>439</v>
      </c>
      <c r="G99" s="34" t="s">
        <v>673</v>
      </c>
      <c r="H99" s="36" t="s">
        <v>674</v>
      </c>
      <c r="I99" s="34">
        <v>2</v>
      </c>
    </row>
    <row r="100" spans="1:9" ht="15.95" customHeight="1">
      <c r="A100" s="178"/>
      <c r="B100" s="182">
        <v>100016</v>
      </c>
      <c r="C100" s="197" t="s">
        <v>48</v>
      </c>
      <c r="D100" s="34" t="s">
        <v>424</v>
      </c>
      <c r="E100" s="38"/>
      <c r="F100" s="39"/>
      <c r="G100" s="38"/>
      <c r="H100" s="39"/>
      <c r="I100" s="48">
        <f>SUM(I101:I105)</f>
        <v>5</v>
      </c>
    </row>
    <row r="101" spans="1:9" ht="24" customHeight="1">
      <c r="A101" s="178"/>
      <c r="B101" s="191"/>
      <c r="C101" s="198"/>
      <c r="D101" s="38" t="s">
        <v>675</v>
      </c>
      <c r="E101" s="38" t="s">
        <v>426</v>
      </c>
      <c r="F101" s="39" t="s">
        <v>427</v>
      </c>
      <c r="G101" s="38" t="s">
        <v>676</v>
      </c>
      <c r="H101" s="39" t="s">
        <v>677</v>
      </c>
      <c r="I101" s="49">
        <v>1</v>
      </c>
    </row>
    <row r="102" spans="1:9" ht="18.95" customHeight="1">
      <c r="A102" s="178"/>
      <c r="B102" s="191"/>
      <c r="C102" s="198"/>
      <c r="D102" s="38" t="s">
        <v>678</v>
      </c>
      <c r="E102" s="38" t="s">
        <v>426</v>
      </c>
      <c r="F102" s="39" t="s">
        <v>427</v>
      </c>
      <c r="G102" s="38" t="s">
        <v>679</v>
      </c>
      <c r="H102" s="39" t="s">
        <v>680</v>
      </c>
      <c r="I102" s="49">
        <v>1</v>
      </c>
    </row>
    <row r="103" spans="1:9" ht="24" customHeight="1">
      <c r="A103" s="178"/>
      <c r="B103" s="191"/>
      <c r="C103" s="198"/>
      <c r="D103" s="38" t="s">
        <v>681</v>
      </c>
      <c r="E103" s="38" t="s">
        <v>426</v>
      </c>
      <c r="F103" s="39" t="s">
        <v>427</v>
      </c>
      <c r="G103" s="38" t="s">
        <v>682</v>
      </c>
      <c r="H103" s="39" t="s">
        <v>683</v>
      </c>
      <c r="I103" s="49">
        <v>1</v>
      </c>
    </row>
    <row r="104" spans="1:9" ht="24" customHeight="1">
      <c r="A104" s="178"/>
      <c r="B104" s="191"/>
      <c r="C104" s="198"/>
      <c r="D104" s="38" t="s">
        <v>684</v>
      </c>
      <c r="E104" s="38" t="s">
        <v>426</v>
      </c>
      <c r="F104" s="39" t="s">
        <v>427</v>
      </c>
      <c r="G104" s="38" t="s">
        <v>685</v>
      </c>
      <c r="H104" s="39" t="s">
        <v>686</v>
      </c>
      <c r="I104" s="49">
        <v>1</v>
      </c>
    </row>
    <row r="105" spans="1:9" ht="15.95" customHeight="1">
      <c r="A105" s="178"/>
      <c r="B105" s="192"/>
      <c r="C105" s="199"/>
      <c r="D105" s="38" t="s">
        <v>687</v>
      </c>
      <c r="E105" s="38" t="s">
        <v>426</v>
      </c>
      <c r="F105" s="39" t="s">
        <v>496</v>
      </c>
      <c r="G105" s="38" t="s">
        <v>688</v>
      </c>
      <c r="H105" s="39" t="s">
        <v>689</v>
      </c>
      <c r="I105" s="49">
        <v>1</v>
      </c>
    </row>
    <row r="106" spans="1:9" ht="17.100000000000001" customHeight="1">
      <c r="A106" s="178"/>
      <c r="B106" s="182">
        <v>100017</v>
      </c>
      <c r="C106" s="182" t="s">
        <v>49</v>
      </c>
      <c r="D106" s="34" t="s">
        <v>424</v>
      </c>
      <c r="E106" s="34"/>
      <c r="F106" s="34"/>
      <c r="G106" s="34"/>
      <c r="H106" s="36"/>
      <c r="I106" s="48">
        <f>SUM(I107:I111)</f>
        <v>7</v>
      </c>
    </row>
    <row r="107" spans="1:9" ht="24" customHeight="1">
      <c r="A107" s="178"/>
      <c r="B107" s="183"/>
      <c r="C107" s="183"/>
      <c r="D107" s="38" t="s">
        <v>690</v>
      </c>
      <c r="E107" s="38" t="s">
        <v>426</v>
      </c>
      <c r="F107" s="39" t="s">
        <v>427</v>
      </c>
      <c r="G107" s="38" t="s">
        <v>691</v>
      </c>
      <c r="H107" s="39" t="s">
        <v>692</v>
      </c>
      <c r="I107" s="49">
        <v>1</v>
      </c>
    </row>
    <row r="108" spans="1:9" ht="24" customHeight="1">
      <c r="A108" s="178"/>
      <c r="B108" s="183"/>
      <c r="C108" s="183"/>
      <c r="D108" s="38" t="s">
        <v>693</v>
      </c>
      <c r="E108" s="38" t="s">
        <v>426</v>
      </c>
      <c r="F108" s="39" t="s">
        <v>427</v>
      </c>
      <c r="G108" s="38" t="s">
        <v>694</v>
      </c>
      <c r="H108" s="39" t="s">
        <v>695</v>
      </c>
      <c r="I108" s="49">
        <v>1</v>
      </c>
    </row>
    <row r="109" spans="1:9" ht="24" customHeight="1">
      <c r="A109" s="178"/>
      <c r="B109" s="183"/>
      <c r="C109" s="183"/>
      <c r="D109" s="38" t="s">
        <v>696</v>
      </c>
      <c r="E109" s="38" t="s">
        <v>431</v>
      </c>
      <c r="F109" s="39" t="s">
        <v>427</v>
      </c>
      <c r="G109" s="38" t="s">
        <v>697</v>
      </c>
      <c r="H109" s="39" t="s">
        <v>698</v>
      </c>
      <c r="I109" s="49">
        <v>1</v>
      </c>
    </row>
    <row r="110" spans="1:9" ht="24" customHeight="1">
      <c r="A110" s="178"/>
      <c r="B110" s="183"/>
      <c r="C110" s="183"/>
      <c r="D110" s="34" t="s">
        <v>699</v>
      </c>
      <c r="E110" s="38" t="s">
        <v>426</v>
      </c>
      <c r="F110" s="42" t="s">
        <v>439</v>
      </c>
      <c r="G110" s="34" t="s">
        <v>700</v>
      </c>
      <c r="H110" s="36" t="s">
        <v>701</v>
      </c>
      <c r="I110" s="34">
        <v>2</v>
      </c>
    </row>
    <row r="111" spans="1:9" ht="24" customHeight="1">
      <c r="A111" s="178"/>
      <c r="B111" s="184"/>
      <c r="C111" s="184"/>
      <c r="D111" s="34" t="s">
        <v>702</v>
      </c>
      <c r="E111" s="38" t="s">
        <v>426</v>
      </c>
      <c r="F111" s="42" t="s">
        <v>439</v>
      </c>
      <c r="G111" s="34" t="s">
        <v>703</v>
      </c>
      <c r="H111" s="36" t="s">
        <v>704</v>
      </c>
      <c r="I111" s="34">
        <v>2</v>
      </c>
    </row>
    <row r="112" spans="1:9" ht="24" customHeight="1">
      <c r="A112" s="178"/>
      <c r="B112" s="33">
        <v>100018</v>
      </c>
      <c r="C112" s="33" t="s">
        <v>50</v>
      </c>
      <c r="D112" s="38" t="s">
        <v>705</v>
      </c>
      <c r="E112" s="38" t="s">
        <v>426</v>
      </c>
      <c r="F112" s="39" t="s">
        <v>427</v>
      </c>
      <c r="G112" s="38" t="s">
        <v>706</v>
      </c>
      <c r="H112" s="39" t="s">
        <v>707</v>
      </c>
      <c r="I112" s="48">
        <v>1</v>
      </c>
    </row>
    <row r="113" spans="1:9" ht="24" customHeight="1">
      <c r="A113" s="178"/>
      <c r="B113" s="182">
        <v>100019</v>
      </c>
      <c r="C113" s="182" t="s">
        <v>51</v>
      </c>
      <c r="D113" s="34" t="s">
        <v>424</v>
      </c>
      <c r="E113" s="34"/>
      <c r="F113" s="34"/>
      <c r="G113" s="34"/>
      <c r="H113" s="36"/>
      <c r="I113" s="48">
        <f>SUM(I114:I115)</f>
        <v>2</v>
      </c>
    </row>
    <row r="114" spans="1:9" ht="24" customHeight="1">
      <c r="A114" s="178"/>
      <c r="B114" s="191"/>
      <c r="C114" s="183"/>
      <c r="D114" s="38" t="s">
        <v>708</v>
      </c>
      <c r="E114" s="38" t="s">
        <v>426</v>
      </c>
      <c r="F114" s="39" t="s">
        <v>427</v>
      </c>
      <c r="G114" s="38" t="s">
        <v>709</v>
      </c>
      <c r="H114" s="39" t="s">
        <v>710</v>
      </c>
      <c r="I114" s="49">
        <v>1</v>
      </c>
    </row>
    <row r="115" spans="1:9" ht="24" customHeight="1">
      <c r="A115" s="178"/>
      <c r="B115" s="192"/>
      <c r="C115" s="184"/>
      <c r="D115" s="38" t="s">
        <v>711</v>
      </c>
      <c r="E115" s="38" t="s">
        <v>426</v>
      </c>
      <c r="F115" s="39" t="s">
        <v>427</v>
      </c>
      <c r="G115" s="38" t="s">
        <v>712</v>
      </c>
      <c r="H115" s="39" t="s">
        <v>713</v>
      </c>
      <c r="I115" s="49">
        <v>1</v>
      </c>
    </row>
    <row r="116" spans="1:9" ht="18.95" customHeight="1">
      <c r="A116" s="178"/>
      <c r="B116" s="182">
        <v>100020</v>
      </c>
      <c r="C116" s="182" t="s">
        <v>53</v>
      </c>
      <c r="D116" s="34" t="s">
        <v>424</v>
      </c>
      <c r="E116" s="34"/>
      <c r="F116" s="34"/>
      <c r="G116" s="34"/>
      <c r="H116" s="36"/>
      <c r="I116" s="48">
        <f>SUM(I117:I126)</f>
        <v>14</v>
      </c>
    </row>
    <row r="117" spans="1:9" ht="24" customHeight="1">
      <c r="A117" s="178"/>
      <c r="B117" s="183"/>
      <c r="C117" s="183"/>
      <c r="D117" s="34" t="s">
        <v>714</v>
      </c>
      <c r="E117" s="34" t="s">
        <v>481</v>
      </c>
      <c r="F117" s="34" t="s">
        <v>427</v>
      </c>
      <c r="G117" s="34" t="s">
        <v>715</v>
      </c>
      <c r="H117" s="36" t="s">
        <v>716</v>
      </c>
      <c r="I117" s="49">
        <v>1</v>
      </c>
    </row>
    <row r="118" spans="1:9" ht="24" customHeight="1">
      <c r="A118" s="178"/>
      <c r="B118" s="183"/>
      <c r="C118" s="183"/>
      <c r="D118" s="38" t="s">
        <v>717</v>
      </c>
      <c r="E118" s="34" t="s">
        <v>481</v>
      </c>
      <c r="F118" s="39" t="s">
        <v>489</v>
      </c>
      <c r="G118" s="38" t="s">
        <v>718</v>
      </c>
      <c r="H118" s="39" t="s">
        <v>719</v>
      </c>
      <c r="I118" s="49">
        <v>4</v>
      </c>
    </row>
    <row r="119" spans="1:9" ht="24" customHeight="1">
      <c r="A119" s="178"/>
      <c r="B119" s="183"/>
      <c r="C119" s="183"/>
      <c r="D119" s="38" t="s">
        <v>720</v>
      </c>
      <c r="E119" s="43" t="s">
        <v>443</v>
      </c>
      <c r="F119" s="39" t="s">
        <v>427</v>
      </c>
      <c r="G119" s="38" t="s">
        <v>721</v>
      </c>
      <c r="H119" s="39" t="s">
        <v>722</v>
      </c>
      <c r="I119" s="49">
        <v>1</v>
      </c>
    </row>
    <row r="120" spans="1:9" ht="24" customHeight="1">
      <c r="A120" s="178"/>
      <c r="B120" s="183"/>
      <c r="C120" s="183"/>
      <c r="D120" s="38" t="s">
        <v>723</v>
      </c>
      <c r="E120" s="43" t="s">
        <v>443</v>
      </c>
      <c r="F120" s="39" t="s">
        <v>427</v>
      </c>
      <c r="G120" s="38" t="s">
        <v>724</v>
      </c>
      <c r="H120" s="39" t="s">
        <v>725</v>
      </c>
      <c r="I120" s="49">
        <v>1</v>
      </c>
    </row>
    <row r="121" spans="1:9" ht="24" customHeight="1">
      <c r="A121" s="178"/>
      <c r="B121" s="183"/>
      <c r="C121" s="183"/>
      <c r="D121" s="38" t="s">
        <v>726</v>
      </c>
      <c r="E121" s="38" t="s">
        <v>426</v>
      </c>
      <c r="F121" s="39" t="s">
        <v>427</v>
      </c>
      <c r="G121" s="38" t="s">
        <v>727</v>
      </c>
      <c r="H121" s="39" t="s">
        <v>728</v>
      </c>
      <c r="I121" s="49">
        <v>1</v>
      </c>
    </row>
    <row r="122" spans="1:9" ht="24" customHeight="1">
      <c r="A122" s="178"/>
      <c r="B122" s="183"/>
      <c r="C122" s="183"/>
      <c r="D122" s="38" t="s">
        <v>729</v>
      </c>
      <c r="E122" s="38" t="s">
        <v>426</v>
      </c>
      <c r="F122" s="39" t="s">
        <v>427</v>
      </c>
      <c r="G122" s="38" t="s">
        <v>730</v>
      </c>
      <c r="H122" s="39" t="s">
        <v>731</v>
      </c>
      <c r="I122" s="49">
        <v>1</v>
      </c>
    </row>
    <row r="123" spans="1:9" ht="24" customHeight="1">
      <c r="A123" s="178"/>
      <c r="B123" s="183"/>
      <c r="C123" s="183"/>
      <c r="D123" s="38" t="s">
        <v>732</v>
      </c>
      <c r="E123" s="38" t="s">
        <v>426</v>
      </c>
      <c r="F123" s="39" t="s">
        <v>496</v>
      </c>
      <c r="G123" s="38" t="s">
        <v>733</v>
      </c>
      <c r="H123" s="39" t="s">
        <v>734</v>
      </c>
      <c r="I123" s="49">
        <v>1</v>
      </c>
    </row>
    <row r="124" spans="1:9" ht="24" customHeight="1">
      <c r="A124" s="178"/>
      <c r="B124" s="183"/>
      <c r="C124" s="183"/>
      <c r="D124" s="38" t="s">
        <v>735</v>
      </c>
      <c r="E124" s="38" t="s">
        <v>426</v>
      </c>
      <c r="F124" s="39" t="s">
        <v>512</v>
      </c>
      <c r="G124" s="38" t="s">
        <v>736</v>
      </c>
      <c r="H124" s="39" t="s">
        <v>737</v>
      </c>
      <c r="I124" s="49">
        <v>1</v>
      </c>
    </row>
    <row r="125" spans="1:9" ht="24" customHeight="1">
      <c r="A125" s="178"/>
      <c r="B125" s="183"/>
      <c r="C125" s="183"/>
      <c r="D125" s="38" t="s">
        <v>738</v>
      </c>
      <c r="E125" s="38" t="s">
        <v>426</v>
      </c>
      <c r="F125" s="39" t="s">
        <v>489</v>
      </c>
      <c r="G125" s="38" t="s">
        <v>739</v>
      </c>
      <c r="H125" s="39" t="s">
        <v>740</v>
      </c>
      <c r="I125" s="49">
        <v>1</v>
      </c>
    </row>
    <row r="126" spans="1:9" ht="24" customHeight="1">
      <c r="A126" s="178"/>
      <c r="B126" s="184"/>
      <c r="C126" s="184"/>
      <c r="D126" s="34" t="s">
        <v>741</v>
      </c>
      <c r="E126" s="43" t="s">
        <v>443</v>
      </c>
      <c r="F126" s="42" t="s">
        <v>439</v>
      </c>
      <c r="G126" s="34" t="s">
        <v>742</v>
      </c>
      <c r="H126" s="36" t="s">
        <v>743</v>
      </c>
      <c r="I126" s="34">
        <v>2</v>
      </c>
    </row>
    <row r="127" spans="1:9" ht="15.95" customHeight="1">
      <c r="A127" s="178"/>
      <c r="B127" s="182">
        <v>100021</v>
      </c>
      <c r="C127" s="182" t="s">
        <v>55</v>
      </c>
      <c r="D127" s="34" t="s">
        <v>424</v>
      </c>
      <c r="E127" s="34"/>
      <c r="F127" s="42"/>
      <c r="G127" s="34"/>
      <c r="H127" s="36"/>
      <c r="I127" s="53">
        <f>SUM(I128:I129)</f>
        <v>3</v>
      </c>
    </row>
    <row r="128" spans="1:9" ht="24" customHeight="1">
      <c r="A128" s="178"/>
      <c r="B128" s="183"/>
      <c r="C128" s="183"/>
      <c r="D128" s="38" t="s">
        <v>744</v>
      </c>
      <c r="E128" s="38" t="s">
        <v>426</v>
      </c>
      <c r="F128" s="39" t="s">
        <v>489</v>
      </c>
      <c r="G128" s="38" t="s">
        <v>745</v>
      </c>
      <c r="H128" s="39" t="s">
        <v>746</v>
      </c>
      <c r="I128" s="49">
        <v>1</v>
      </c>
    </row>
    <row r="129" spans="1:9" ht="24" customHeight="1">
      <c r="A129" s="178"/>
      <c r="B129" s="184"/>
      <c r="C129" s="184"/>
      <c r="D129" s="34" t="s">
        <v>747</v>
      </c>
      <c r="E129" s="38" t="s">
        <v>426</v>
      </c>
      <c r="F129" s="42" t="s">
        <v>439</v>
      </c>
      <c r="G129" s="34" t="s">
        <v>748</v>
      </c>
      <c r="H129" s="36" t="s">
        <v>749</v>
      </c>
      <c r="I129" s="34">
        <v>2</v>
      </c>
    </row>
    <row r="130" spans="1:9" ht="24" customHeight="1">
      <c r="A130" s="178"/>
      <c r="B130" s="182">
        <v>100023</v>
      </c>
      <c r="C130" s="182" t="s">
        <v>57</v>
      </c>
      <c r="D130" s="34" t="s">
        <v>424</v>
      </c>
      <c r="E130" s="34"/>
      <c r="F130" s="34"/>
      <c r="G130" s="34"/>
      <c r="H130" s="36"/>
      <c r="I130" s="48">
        <f>SUM(I131:I137)</f>
        <v>11</v>
      </c>
    </row>
    <row r="131" spans="1:9" ht="24" customHeight="1">
      <c r="A131" s="178"/>
      <c r="B131" s="183"/>
      <c r="C131" s="183"/>
      <c r="D131" s="34" t="s">
        <v>750</v>
      </c>
      <c r="E131" s="34" t="s">
        <v>481</v>
      </c>
      <c r="F131" s="34" t="s">
        <v>427</v>
      </c>
      <c r="G131" s="34" t="s">
        <v>751</v>
      </c>
      <c r="H131" s="36" t="s">
        <v>752</v>
      </c>
      <c r="I131" s="49">
        <v>1</v>
      </c>
    </row>
    <row r="132" spans="1:9" ht="24" customHeight="1">
      <c r="A132" s="178"/>
      <c r="B132" s="183"/>
      <c r="C132" s="183"/>
      <c r="D132" s="38" t="s">
        <v>753</v>
      </c>
      <c r="E132" s="34" t="s">
        <v>481</v>
      </c>
      <c r="F132" s="39" t="s">
        <v>512</v>
      </c>
      <c r="G132" s="38" t="s">
        <v>754</v>
      </c>
      <c r="H132" s="39" t="s">
        <v>755</v>
      </c>
      <c r="I132" s="49">
        <v>4</v>
      </c>
    </row>
    <row r="133" spans="1:9" ht="24" customHeight="1">
      <c r="A133" s="178"/>
      <c r="B133" s="183"/>
      <c r="C133" s="183"/>
      <c r="D133" s="38" t="s">
        <v>756</v>
      </c>
      <c r="E133" s="43" t="s">
        <v>443</v>
      </c>
      <c r="F133" s="39" t="s">
        <v>496</v>
      </c>
      <c r="G133" s="38" t="s">
        <v>757</v>
      </c>
      <c r="H133" s="39" t="s">
        <v>758</v>
      </c>
      <c r="I133" s="49">
        <v>1</v>
      </c>
    </row>
    <row r="134" spans="1:9" ht="24" customHeight="1">
      <c r="A134" s="178"/>
      <c r="B134" s="183"/>
      <c r="C134" s="183"/>
      <c r="D134" s="38" t="s">
        <v>759</v>
      </c>
      <c r="E134" s="38" t="s">
        <v>426</v>
      </c>
      <c r="F134" s="39" t="s">
        <v>602</v>
      </c>
      <c r="G134" s="38" t="s">
        <v>760</v>
      </c>
      <c r="H134" s="39" t="s">
        <v>761</v>
      </c>
      <c r="I134" s="49">
        <v>1</v>
      </c>
    </row>
    <row r="135" spans="1:9" ht="24" customHeight="1">
      <c r="A135" s="178"/>
      <c r="B135" s="183"/>
      <c r="C135" s="183"/>
      <c r="D135" s="38" t="s">
        <v>762</v>
      </c>
      <c r="E135" s="38" t="s">
        <v>426</v>
      </c>
      <c r="F135" s="39" t="s">
        <v>602</v>
      </c>
      <c r="G135" s="38" t="s">
        <v>763</v>
      </c>
      <c r="H135" s="39" t="s">
        <v>764</v>
      </c>
      <c r="I135" s="49">
        <v>1</v>
      </c>
    </row>
    <row r="136" spans="1:9" ht="24" customHeight="1">
      <c r="A136" s="178"/>
      <c r="B136" s="183"/>
      <c r="C136" s="183"/>
      <c r="D136" s="38" t="s">
        <v>765</v>
      </c>
      <c r="E136" s="38" t="s">
        <v>431</v>
      </c>
      <c r="F136" s="39" t="s">
        <v>766</v>
      </c>
      <c r="G136" s="38" t="s">
        <v>767</v>
      </c>
      <c r="H136" s="39" t="s">
        <v>768</v>
      </c>
      <c r="I136" s="49">
        <v>1</v>
      </c>
    </row>
    <row r="137" spans="1:9" ht="24" customHeight="1">
      <c r="A137" s="178"/>
      <c r="B137" s="184"/>
      <c r="C137" s="184"/>
      <c r="D137" s="34" t="s">
        <v>769</v>
      </c>
      <c r="E137" s="38" t="s">
        <v>426</v>
      </c>
      <c r="F137" s="42" t="s">
        <v>439</v>
      </c>
      <c r="G137" s="34" t="s">
        <v>770</v>
      </c>
      <c r="H137" s="36" t="s">
        <v>771</v>
      </c>
      <c r="I137" s="34">
        <v>2</v>
      </c>
    </row>
    <row r="138" spans="1:9" ht="24" customHeight="1">
      <c r="A138" s="178"/>
      <c r="B138" s="182">
        <v>100024</v>
      </c>
      <c r="C138" s="182" t="s">
        <v>59</v>
      </c>
      <c r="D138" s="34" t="s">
        <v>424</v>
      </c>
      <c r="E138" s="34"/>
      <c r="F138" s="34"/>
      <c r="G138" s="34"/>
      <c r="H138" s="36"/>
      <c r="I138" s="48">
        <f>SUM(I139:I143)</f>
        <v>8</v>
      </c>
    </row>
    <row r="139" spans="1:9" ht="24" customHeight="1">
      <c r="A139" s="178"/>
      <c r="B139" s="191"/>
      <c r="C139" s="183"/>
      <c r="D139" s="34" t="s">
        <v>772</v>
      </c>
      <c r="E139" s="34" t="s">
        <v>481</v>
      </c>
      <c r="F139" s="34" t="s">
        <v>427</v>
      </c>
      <c r="G139" s="34" t="s">
        <v>773</v>
      </c>
      <c r="H139" s="36" t="s">
        <v>774</v>
      </c>
      <c r="I139" s="49">
        <v>1</v>
      </c>
    </row>
    <row r="140" spans="1:9" ht="24" customHeight="1">
      <c r="A140" s="178"/>
      <c r="B140" s="191"/>
      <c r="C140" s="183"/>
      <c r="D140" s="38" t="s">
        <v>775</v>
      </c>
      <c r="E140" s="34" t="s">
        <v>481</v>
      </c>
      <c r="F140" s="39" t="s">
        <v>427</v>
      </c>
      <c r="G140" s="38" t="s">
        <v>776</v>
      </c>
      <c r="H140" s="39" t="s">
        <v>777</v>
      </c>
      <c r="I140" s="49">
        <v>4</v>
      </c>
    </row>
    <row r="141" spans="1:9" ht="24" customHeight="1">
      <c r="A141" s="178"/>
      <c r="B141" s="191"/>
      <c r="C141" s="183"/>
      <c r="D141" s="38" t="s">
        <v>778</v>
      </c>
      <c r="E141" s="38" t="s">
        <v>426</v>
      </c>
      <c r="F141" s="39" t="s">
        <v>427</v>
      </c>
      <c r="G141" s="38" t="s">
        <v>779</v>
      </c>
      <c r="H141" s="39" t="s">
        <v>780</v>
      </c>
      <c r="I141" s="49">
        <v>1</v>
      </c>
    </row>
    <row r="142" spans="1:9" ht="24" customHeight="1">
      <c r="A142" s="178"/>
      <c r="B142" s="191"/>
      <c r="C142" s="183"/>
      <c r="D142" s="38" t="s">
        <v>781</v>
      </c>
      <c r="E142" s="38" t="s">
        <v>426</v>
      </c>
      <c r="F142" s="39" t="s">
        <v>427</v>
      </c>
      <c r="G142" s="38" t="s">
        <v>782</v>
      </c>
      <c r="H142" s="39" t="s">
        <v>783</v>
      </c>
      <c r="I142" s="49">
        <v>1</v>
      </c>
    </row>
    <row r="143" spans="1:9" ht="24" customHeight="1">
      <c r="A143" s="178"/>
      <c r="B143" s="192"/>
      <c r="C143" s="184"/>
      <c r="D143" s="38" t="s">
        <v>784</v>
      </c>
      <c r="E143" s="38" t="s">
        <v>426</v>
      </c>
      <c r="F143" s="39" t="s">
        <v>496</v>
      </c>
      <c r="G143" s="38" t="s">
        <v>785</v>
      </c>
      <c r="H143" s="39" t="s">
        <v>786</v>
      </c>
      <c r="I143" s="49">
        <v>1</v>
      </c>
    </row>
    <row r="144" spans="1:9" ht="24" customHeight="1">
      <c r="A144" s="178"/>
      <c r="B144" s="182">
        <v>100025</v>
      </c>
      <c r="C144" s="182" t="s">
        <v>61</v>
      </c>
      <c r="D144" s="34" t="s">
        <v>424</v>
      </c>
      <c r="E144" s="34"/>
      <c r="F144" s="34"/>
      <c r="G144" s="34"/>
      <c r="H144" s="36"/>
      <c r="I144" s="48">
        <f>SUM(I145:I150)</f>
        <v>9</v>
      </c>
    </row>
    <row r="145" spans="1:9" ht="24" customHeight="1">
      <c r="A145" s="178"/>
      <c r="B145" s="191"/>
      <c r="C145" s="183"/>
      <c r="D145" s="34" t="s">
        <v>787</v>
      </c>
      <c r="E145" s="34" t="s">
        <v>481</v>
      </c>
      <c r="F145" s="34" t="s">
        <v>427</v>
      </c>
      <c r="G145" s="34" t="s">
        <v>788</v>
      </c>
      <c r="H145" s="36" t="s">
        <v>789</v>
      </c>
      <c r="I145" s="49">
        <v>1</v>
      </c>
    </row>
    <row r="146" spans="1:9" ht="24" customHeight="1">
      <c r="A146" s="178"/>
      <c r="B146" s="191"/>
      <c r="C146" s="183"/>
      <c r="D146" s="38" t="s">
        <v>790</v>
      </c>
      <c r="E146" s="34" t="s">
        <v>481</v>
      </c>
      <c r="F146" s="39" t="s">
        <v>427</v>
      </c>
      <c r="G146" s="38" t="s">
        <v>791</v>
      </c>
      <c r="H146" s="39" t="s">
        <v>792</v>
      </c>
      <c r="I146" s="49">
        <v>4</v>
      </c>
    </row>
    <row r="147" spans="1:9" ht="24" customHeight="1">
      <c r="A147" s="178"/>
      <c r="B147" s="191"/>
      <c r="C147" s="183"/>
      <c r="D147" s="38" t="s">
        <v>793</v>
      </c>
      <c r="E147" s="38" t="s">
        <v>426</v>
      </c>
      <c r="F147" s="39" t="s">
        <v>427</v>
      </c>
      <c r="G147" s="38" t="s">
        <v>794</v>
      </c>
      <c r="H147" s="39" t="s">
        <v>795</v>
      </c>
      <c r="I147" s="49">
        <v>1</v>
      </c>
    </row>
    <row r="148" spans="1:9" ht="24" customHeight="1">
      <c r="A148" s="178"/>
      <c r="B148" s="191"/>
      <c r="C148" s="183"/>
      <c r="D148" s="38" t="s">
        <v>796</v>
      </c>
      <c r="E148" s="38" t="s">
        <v>426</v>
      </c>
      <c r="F148" s="39" t="s">
        <v>427</v>
      </c>
      <c r="G148" s="38" t="s">
        <v>797</v>
      </c>
      <c r="H148" s="39" t="s">
        <v>798</v>
      </c>
      <c r="I148" s="49">
        <v>1</v>
      </c>
    </row>
    <row r="149" spans="1:9" ht="24" customHeight="1">
      <c r="A149" s="178"/>
      <c r="B149" s="191"/>
      <c r="C149" s="183"/>
      <c r="D149" s="38" t="s">
        <v>799</v>
      </c>
      <c r="E149" s="38" t="s">
        <v>426</v>
      </c>
      <c r="F149" s="39" t="s">
        <v>427</v>
      </c>
      <c r="G149" s="38" t="s">
        <v>800</v>
      </c>
      <c r="H149" s="39" t="s">
        <v>801</v>
      </c>
      <c r="I149" s="49">
        <v>1</v>
      </c>
    </row>
    <row r="150" spans="1:9" ht="24" customHeight="1">
      <c r="A150" s="178"/>
      <c r="B150" s="192"/>
      <c r="C150" s="184"/>
      <c r="D150" s="38" t="s">
        <v>802</v>
      </c>
      <c r="E150" s="38" t="s">
        <v>426</v>
      </c>
      <c r="F150" s="39" t="s">
        <v>465</v>
      </c>
      <c r="G150" s="38" t="s">
        <v>803</v>
      </c>
      <c r="H150" s="39" t="s">
        <v>804</v>
      </c>
      <c r="I150" s="49">
        <v>1</v>
      </c>
    </row>
    <row r="151" spans="1:9" ht="24" customHeight="1">
      <c r="A151" s="178"/>
      <c r="B151" s="182">
        <v>100027</v>
      </c>
      <c r="C151" s="182" t="s">
        <v>65</v>
      </c>
      <c r="D151" s="34" t="s">
        <v>424</v>
      </c>
      <c r="E151" s="38"/>
      <c r="F151" s="39"/>
      <c r="G151" s="38"/>
      <c r="H151" s="39"/>
      <c r="I151" s="48">
        <f>SUM(I152:I155)</f>
        <v>4</v>
      </c>
    </row>
    <row r="152" spans="1:9" ht="24" customHeight="1">
      <c r="A152" s="178"/>
      <c r="B152" s="191"/>
      <c r="C152" s="183"/>
      <c r="D152" s="38" t="s">
        <v>805</v>
      </c>
      <c r="E152" s="43" t="s">
        <v>443</v>
      </c>
      <c r="F152" s="39" t="s">
        <v>427</v>
      </c>
      <c r="G152" s="38" t="s">
        <v>806</v>
      </c>
      <c r="H152" s="39" t="s">
        <v>807</v>
      </c>
      <c r="I152" s="49">
        <v>1</v>
      </c>
    </row>
    <row r="153" spans="1:9" ht="24" customHeight="1">
      <c r="A153" s="178"/>
      <c r="B153" s="191"/>
      <c r="C153" s="183"/>
      <c r="D153" s="38" t="s">
        <v>808</v>
      </c>
      <c r="E153" s="38" t="s">
        <v>426</v>
      </c>
      <c r="F153" s="39" t="s">
        <v>427</v>
      </c>
      <c r="G153" s="38" t="s">
        <v>809</v>
      </c>
      <c r="H153" s="39" t="s">
        <v>810</v>
      </c>
      <c r="I153" s="49">
        <v>1</v>
      </c>
    </row>
    <row r="154" spans="1:9" ht="24" customHeight="1">
      <c r="A154" s="178"/>
      <c r="B154" s="191"/>
      <c r="C154" s="183"/>
      <c r="D154" s="38" t="s">
        <v>811</v>
      </c>
      <c r="E154" s="38" t="s">
        <v>426</v>
      </c>
      <c r="F154" s="39" t="s">
        <v>427</v>
      </c>
      <c r="G154" s="38" t="s">
        <v>812</v>
      </c>
      <c r="H154" s="39" t="s">
        <v>813</v>
      </c>
      <c r="I154" s="49">
        <v>1</v>
      </c>
    </row>
    <row r="155" spans="1:9" ht="24" customHeight="1">
      <c r="A155" s="178"/>
      <c r="B155" s="192"/>
      <c r="C155" s="184"/>
      <c r="D155" s="38" t="s">
        <v>814</v>
      </c>
      <c r="E155" s="38" t="s">
        <v>426</v>
      </c>
      <c r="F155" s="39" t="s">
        <v>496</v>
      </c>
      <c r="G155" s="38" t="s">
        <v>815</v>
      </c>
      <c r="H155" s="39" t="s">
        <v>816</v>
      </c>
      <c r="I155" s="49">
        <v>1</v>
      </c>
    </row>
    <row r="156" spans="1:9" ht="24" customHeight="1">
      <c r="A156" s="178"/>
      <c r="B156" s="33">
        <v>100026</v>
      </c>
      <c r="C156" s="33" t="s">
        <v>63</v>
      </c>
      <c r="D156" s="38" t="s">
        <v>817</v>
      </c>
      <c r="E156" s="38" t="s">
        <v>426</v>
      </c>
      <c r="F156" s="39" t="s">
        <v>583</v>
      </c>
      <c r="G156" s="38" t="s">
        <v>818</v>
      </c>
      <c r="H156" s="39" t="s">
        <v>819</v>
      </c>
      <c r="I156" s="49">
        <v>1</v>
      </c>
    </row>
    <row r="157" spans="1:9" ht="24" customHeight="1">
      <c r="A157" s="178"/>
      <c r="B157" s="182">
        <v>100028</v>
      </c>
      <c r="C157" s="182" t="s">
        <v>67</v>
      </c>
      <c r="D157" s="34" t="s">
        <v>424</v>
      </c>
      <c r="E157" s="34"/>
      <c r="F157" s="34"/>
      <c r="G157" s="34"/>
      <c r="H157" s="36"/>
      <c r="I157" s="48">
        <f>SUM(I158:I163)</f>
        <v>10</v>
      </c>
    </row>
    <row r="158" spans="1:9" ht="24" customHeight="1">
      <c r="A158" s="178"/>
      <c r="B158" s="191"/>
      <c r="C158" s="183"/>
      <c r="D158" s="34" t="s">
        <v>820</v>
      </c>
      <c r="E158" s="34" t="s">
        <v>481</v>
      </c>
      <c r="F158" s="39" t="s">
        <v>489</v>
      </c>
      <c r="G158" s="34" t="s">
        <v>821</v>
      </c>
      <c r="H158" s="36" t="s">
        <v>822</v>
      </c>
      <c r="I158" s="49">
        <v>1</v>
      </c>
    </row>
    <row r="159" spans="1:9" ht="24" customHeight="1">
      <c r="A159" s="178"/>
      <c r="B159" s="191"/>
      <c r="C159" s="183"/>
      <c r="D159" s="38" t="s">
        <v>823</v>
      </c>
      <c r="E159" s="34" t="s">
        <v>481</v>
      </c>
      <c r="F159" s="39" t="s">
        <v>489</v>
      </c>
      <c r="G159" s="38" t="s">
        <v>824</v>
      </c>
      <c r="H159" s="39" t="s">
        <v>825</v>
      </c>
      <c r="I159" s="49">
        <v>4</v>
      </c>
    </row>
    <row r="160" spans="1:9" ht="24" customHeight="1">
      <c r="A160" s="178"/>
      <c r="B160" s="191"/>
      <c r="C160" s="183"/>
      <c r="D160" s="38" t="s">
        <v>826</v>
      </c>
      <c r="E160" s="38" t="s">
        <v>426</v>
      </c>
      <c r="F160" s="39" t="s">
        <v>489</v>
      </c>
      <c r="G160" s="38" t="s">
        <v>827</v>
      </c>
      <c r="H160" s="39" t="s">
        <v>828</v>
      </c>
      <c r="I160" s="49">
        <v>1</v>
      </c>
    </row>
    <row r="161" spans="1:9" ht="24" customHeight="1">
      <c r="A161" s="178"/>
      <c r="B161" s="191"/>
      <c r="C161" s="183"/>
      <c r="D161" s="38" t="s">
        <v>829</v>
      </c>
      <c r="E161" s="38" t="s">
        <v>431</v>
      </c>
      <c r="F161" s="39" t="s">
        <v>512</v>
      </c>
      <c r="G161" s="38" t="s">
        <v>830</v>
      </c>
      <c r="H161" s="39" t="s">
        <v>831</v>
      </c>
      <c r="I161" s="49">
        <v>1</v>
      </c>
    </row>
    <row r="162" spans="1:9" ht="24" customHeight="1">
      <c r="A162" s="178"/>
      <c r="B162" s="191"/>
      <c r="C162" s="184"/>
      <c r="D162" s="34" t="s">
        <v>832</v>
      </c>
      <c r="E162" s="38" t="s">
        <v>426</v>
      </c>
      <c r="F162" s="42" t="s">
        <v>439</v>
      </c>
      <c r="G162" s="34" t="s">
        <v>833</v>
      </c>
      <c r="H162" s="36" t="s">
        <v>834</v>
      </c>
      <c r="I162" s="34">
        <v>2</v>
      </c>
    </row>
    <row r="163" spans="1:9" ht="24" customHeight="1">
      <c r="A163" s="178"/>
      <c r="B163" s="192"/>
      <c r="C163" s="38" t="s">
        <v>835</v>
      </c>
      <c r="D163" s="38" t="s">
        <v>836</v>
      </c>
      <c r="E163" s="38" t="s">
        <v>426</v>
      </c>
      <c r="F163" s="39" t="s">
        <v>444</v>
      </c>
      <c r="G163" s="38" t="s">
        <v>837</v>
      </c>
      <c r="H163" s="39" t="s">
        <v>838</v>
      </c>
      <c r="I163" s="49">
        <v>1</v>
      </c>
    </row>
    <row r="164" spans="1:9" ht="24" customHeight="1">
      <c r="A164" s="178"/>
      <c r="B164" s="182">
        <v>100029</v>
      </c>
      <c r="C164" s="182" t="s">
        <v>69</v>
      </c>
      <c r="D164" s="34" t="s">
        <v>424</v>
      </c>
      <c r="E164" s="34"/>
      <c r="F164" s="34"/>
      <c r="G164" s="34"/>
      <c r="H164" s="36"/>
      <c r="I164" s="48">
        <f>SUM(I165:I166)</f>
        <v>5</v>
      </c>
    </row>
    <row r="165" spans="1:9" ht="24" customHeight="1">
      <c r="A165" s="178"/>
      <c r="B165" s="191"/>
      <c r="C165" s="183"/>
      <c r="D165" s="34" t="s">
        <v>839</v>
      </c>
      <c r="E165" s="34" t="s">
        <v>481</v>
      </c>
      <c r="F165" s="34" t="s">
        <v>435</v>
      </c>
      <c r="G165" s="34" t="s">
        <v>840</v>
      </c>
      <c r="H165" s="36" t="s">
        <v>841</v>
      </c>
      <c r="I165" s="49">
        <v>1</v>
      </c>
    </row>
    <row r="166" spans="1:9" ht="24" customHeight="1">
      <c r="A166" s="178"/>
      <c r="B166" s="192"/>
      <c r="C166" s="184"/>
      <c r="D166" s="38" t="s">
        <v>842</v>
      </c>
      <c r="E166" s="34" t="s">
        <v>481</v>
      </c>
      <c r="F166" s="39" t="s">
        <v>435</v>
      </c>
      <c r="G166" s="38" t="s">
        <v>843</v>
      </c>
      <c r="H166" s="39" t="s">
        <v>844</v>
      </c>
      <c r="I166" s="49">
        <v>4</v>
      </c>
    </row>
    <row r="167" spans="1:9" ht="18" customHeight="1">
      <c r="A167" s="178"/>
      <c r="B167" s="182">
        <v>100030</v>
      </c>
      <c r="C167" s="182" t="s">
        <v>72</v>
      </c>
      <c r="D167" s="34" t="s">
        <v>424</v>
      </c>
      <c r="E167" s="34"/>
      <c r="F167" s="34"/>
      <c r="G167" s="34"/>
      <c r="H167" s="36"/>
      <c r="I167" s="48">
        <f>SUM(I168:I170)</f>
        <v>3</v>
      </c>
    </row>
    <row r="168" spans="1:9" ht="24" customHeight="1">
      <c r="A168" s="178"/>
      <c r="B168" s="191"/>
      <c r="C168" s="183"/>
      <c r="D168" s="38" t="s">
        <v>845</v>
      </c>
      <c r="E168" s="38" t="s">
        <v>426</v>
      </c>
      <c r="F168" s="39" t="s">
        <v>435</v>
      </c>
      <c r="G168" s="38" t="s">
        <v>846</v>
      </c>
      <c r="H168" s="39" t="s">
        <v>847</v>
      </c>
      <c r="I168" s="49">
        <v>1</v>
      </c>
    </row>
    <row r="169" spans="1:9" ht="24" customHeight="1">
      <c r="A169" s="178"/>
      <c r="B169" s="191"/>
      <c r="C169" s="183"/>
      <c r="D169" s="38" t="s">
        <v>848</v>
      </c>
      <c r="E169" s="38" t="s">
        <v>426</v>
      </c>
      <c r="F169" s="39" t="s">
        <v>435</v>
      </c>
      <c r="G169" s="38" t="s">
        <v>849</v>
      </c>
      <c r="H169" s="39" t="s">
        <v>850</v>
      </c>
      <c r="I169" s="49">
        <v>1</v>
      </c>
    </row>
    <row r="170" spans="1:9" ht="24" customHeight="1">
      <c r="A170" s="178"/>
      <c r="B170" s="192"/>
      <c r="C170" s="184"/>
      <c r="D170" s="38" t="s">
        <v>851</v>
      </c>
      <c r="E170" s="38" t="s">
        <v>426</v>
      </c>
      <c r="F170" s="39" t="s">
        <v>444</v>
      </c>
      <c r="G170" s="38" t="s">
        <v>852</v>
      </c>
      <c r="H170" s="39" t="s">
        <v>853</v>
      </c>
      <c r="I170" s="49">
        <v>1</v>
      </c>
    </row>
    <row r="171" spans="1:9" ht="18" customHeight="1">
      <c r="A171" s="178"/>
      <c r="B171" s="182">
        <v>100031</v>
      </c>
      <c r="C171" s="182" t="s">
        <v>74</v>
      </c>
      <c r="D171" s="34" t="s">
        <v>424</v>
      </c>
      <c r="E171" s="34"/>
      <c r="F171" s="34"/>
      <c r="G171" s="34"/>
      <c r="H171" s="36"/>
      <c r="I171" s="48">
        <f>SUM(I172:I175)</f>
        <v>5</v>
      </c>
    </row>
    <row r="172" spans="1:9" ht="24" customHeight="1">
      <c r="A172" s="178"/>
      <c r="B172" s="183"/>
      <c r="C172" s="183"/>
      <c r="D172" s="38" t="s">
        <v>854</v>
      </c>
      <c r="E172" s="38" t="s">
        <v>426</v>
      </c>
      <c r="F172" s="39" t="s">
        <v>435</v>
      </c>
      <c r="G172" s="38" t="s">
        <v>855</v>
      </c>
      <c r="H172" s="39" t="s">
        <v>856</v>
      </c>
      <c r="I172" s="49">
        <v>1</v>
      </c>
    </row>
    <row r="173" spans="1:9" ht="24" customHeight="1">
      <c r="A173" s="178"/>
      <c r="B173" s="183"/>
      <c r="C173" s="183"/>
      <c r="D173" s="38" t="s">
        <v>857</v>
      </c>
      <c r="E173" s="38" t="s">
        <v>426</v>
      </c>
      <c r="F173" s="39" t="s">
        <v>435</v>
      </c>
      <c r="G173" s="38" t="s">
        <v>858</v>
      </c>
      <c r="H173" s="39" t="s">
        <v>859</v>
      </c>
      <c r="I173" s="49">
        <v>1</v>
      </c>
    </row>
    <row r="174" spans="1:9" ht="24" customHeight="1">
      <c r="A174" s="178"/>
      <c r="B174" s="183"/>
      <c r="C174" s="183"/>
      <c r="D174" s="38" t="s">
        <v>860</v>
      </c>
      <c r="E174" s="38" t="s">
        <v>426</v>
      </c>
      <c r="F174" s="39" t="s">
        <v>435</v>
      </c>
      <c r="G174" s="38" t="s">
        <v>861</v>
      </c>
      <c r="H174" s="39" t="s">
        <v>862</v>
      </c>
      <c r="I174" s="49">
        <v>1</v>
      </c>
    </row>
    <row r="175" spans="1:9" ht="24" customHeight="1">
      <c r="A175" s="178"/>
      <c r="B175" s="184"/>
      <c r="C175" s="184"/>
      <c r="D175" s="34" t="s">
        <v>863</v>
      </c>
      <c r="E175" s="38" t="s">
        <v>426</v>
      </c>
      <c r="F175" s="42" t="s">
        <v>439</v>
      </c>
      <c r="G175" s="34" t="s">
        <v>864</v>
      </c>
      <c r="H175" s="36" t="s">
        <v>865</v>
      </c>
      <c r="I175" s="34">
        <v>2</v>
      </c>
    </row>
    <row r="176" spans="1:9" ht="24" customHeight="1">
      <c r="A176" s="178"/>
      <c r="B176" s="182">
        <v>100033</v>
      </c>
      <c r="C176" s="182" t="s">
        <v>78</v>
      </c>
      <c r="D176" s="34" t="s">
        <v>424</v>
      </c>
      <c r="E176" s="34"/>
      <c r="F176" s="34"/>
      <c r="G176" s="34"/>
      <c r="H176" s="36"/>
      <c r="I176" s="48">
        <f>SUM(I177:I180)</f>
        <v>6</v>
      </c>
    </row>
    <row r="177" spans="1:9" ht="24" customHeight="1">
      <c r="A177" s="178"/>
      <c r="B177" s="183"/>
      <c r="C177" s="183"/>
      <c r="D177" s="38" t="s">
        <v>866</v>
      </c>
      <c r="E177" s="43" t="s">
        <v>443</v>
      </c>
      <c r="F177" s="39" t="s">
        <v>496</v>
      </c>
      <c r="G177" s="38" t="s">
        <v>867</v>
      </c>
      <c r="H177" s="39" t="s">
        <v>868</v>
      </c>
      <c r="I177" s="49">
        <v>1</v>
      </c>
    </row>
    <row r="178" spans="1:9" ht="24" customHeight="1">
      <c r="A178" s="178"/>
      <c r="B178" s="183"/>
      <c r="C178" s="183"/>
      <c r="D178" s="38" t="s">
        <v>869</v>
      </c>
      <c r="E178" s="38" t="s">
        <v>426</v>
      </c>
      <c r="F178" s="39" t="s">
        <v>435</v>
      </c>
      <c r="G178" s="38" t="s">
        <v>870</v>
      </c>
      <c r="H178" s="39" t="s">
        <v>871</v>
      </c>
      <c r="I178" s="49">
        <v>1</v>
      </c>
    </row>
    <row r="179" spans="1:9" ht="24" customHeight="1">
      <c r="A179" s="178"/>
      <c r="B179" s="183"/>
      <c r="C179" s="183"/>
      <c r="D179" s="34" t="s">
        <v>872</v>
      </c>
      <c r="E179" s="38" t="s">
        <v>426</v>
      </c>
      <c r="F179" s="42" t="s">
        <v>439</v>
      </c>
      <c r="G179" s="34" t="s">
        <v>873</v>
      </c>
      <c r="H179" s="36" t="s">
        <v>874</v>
      </c>
      <c r="I179" s="34">
        <v>2</v>
      </c>
    </row>
    <row r="180" spans="1:9" ht="24" customHeight="1">
      <c r="A180" s="178"/>
      <c r="B180" s="184"/>
      <c r="C180" s="184"/>
      <c r="D180" s="34" t="s">
        <v>875</v>
      </c>
      <c r="E180" s="38" t="s">
        <v>426</v>
      </c>
      <c r="F180" s="42" t="s">
        <v>439</v>
      </c>
      <c r="G180" s="34" t="s">
        <v>876</v>
      </c>
      <c r="H180" s="36" t="s">
        <v>877</v>
      </c>
      <c r="I180" s="34">
        <v>2</v>
      </c>
    </row>
    <row r="181" spans="1:9" ht="32.1" customHeight="1">
      <c r="A181" s="178"/>
      <c r="B181" s="33">
        <v>100032</v>
      </c>
      <c r="C181" s="33" t="s">
        <v>76</v>
      </c>
      <c r="D181" s="38" t="s">
        <v>878</v>
      </c>
      <c r="E181" s="38" t="s">
        <v>426</v>
      </c>
      <c r="F181" s="39" t="s">
        <v>435</v>
      </c>
      <c r="G181" s="38" t="s">
        <v>879</v>
      </c>
      <c r="H181" s="39" t="s">
        <v>880</v>
      </c>
      <c r="I181" s="48">
        <v>1</v>
      </c>
    </row>
    <row r="182" spans="1:9" ht="24" customHeight="1">
      <c r="A182" s="178"/>
      <c r="B182" s="182">
        <v>100034</v>
      </c>
      <c r="C182" s="182" t="s">
        <v>881</v>
      </c>
      <c r="D182" s="34" t="s">
        <v>424</v>
      </c>
      <c r="E182" s="34"/>
      <c r="F182" s="34"/>
      <c r="G182" s="34"/>
      <c r="H182" s="36"/>
      <c r="I182" s="48">
        <f>SUM(I183:I186)</f>
        <v>4</v>
      </c>
    </row>
    <row r="183" spans="1:9" ht="24" customHeight="1">
      <c r="A183" s="178"/>
      <c r="B183" s="183"/>
      <c r="C183" s="183"/>
      <c r="D183" s="38" t="s">
        <v>882</v>
      </c>
      <c r="E183" s="38" t="s">
        <v>426</v>
      </c>
      <c r="F183" s="39" t="s">
        <v>435</v>
      </c>
      <c r="G183" s="38" t="s">
        <v>883</v>
      </c>
      <c r="H183" s="39" t="s">
        <v>884</v>
      </c>
      <c r="I183" s="49">
        <v>1</v>
      </c>
    </row>
    <row r="184" spans="1:9" ht="24" customHeight="1">
      <c r="A184" s="178"/>
      <c r="B184" s="183"/>
      <c r="C184" s="183"/>
      <c r="D184" s="38" t="s">
        <v>885</v>
      </c>
      <c r="E184" s="38" t="s">
        <v>426</v>
      </c>
      <c r="F184" s="39" t="s">
        <v>496</v>
      </c>
      <c r="G184" s="38" t="s">
        <v>886</v>
      </c>
      <c r="H184" s="39" t="s">
        <v>887</v>
      </c>
      <c r="I184" s="49">
        <v>1</v>
      </c>
    </row>
    <row r="185" spans="1:9" ht="24" customHeight="1">
      <c r="A185" s="178"/>
      <c r="B185" s="183"/>
      <c r="C185" s="183"/>
      <c r="D185" s="38" t="s">
        <v>888</v>
      </c>
      <c r="E185" s="38" t="s">
        <v>426</v>
      </c>
      <c r="F185" s="39" t="s">
        <v>889</v>
      </c>
      <c r="G185" s="38" t="s">
        <v>890</v>
      </c>
      <c r="H185" s="39" t="s">
        <v>891</v>
      </c>
      <c r="I185" s="49">
        <v>1</v>
      </c>
    </row>
    <row r="186" spans="1:9" ht="24" customHeight="1">
      <c r="A186" s="178"/>
      <c r="B186" s="184"/>
      <c r="C186" s="184"/>
      <c r="D186" s="38" t="s">
        <v>892</v>
      </c>
      <c r="E186" s="38" t="s">
        <v>426</v>
      </c>
      <c r="F186" s="39" t="s">
        <v>435</v>
      </c>
      <c r="G186" s="38" t="s">
        <v>893</v>
      </c>
      <c r="H186" s="39" t="s">
        <v>894</v>
      </c>
      <c r="I186" s="49">
        <v>1</v>
      </c>
    </row>
    <row r="187" spans="1:9" ht="33.950000000000003" customHeight="1">
      <c r="A187" s="178"/>
      <c r="B187" s="33">
        <v>100037</v>
      </c>
      <c r="C187" s="33" t="s">
        <v>81</v>
      </c>
      <c r="D187" s="38" t="s">
        <v>895</v>
      </c>
      <c r="E187" s="43" t="s">
        <v>443</v>
      </c>
      <c r="F187" s="39" t="s">
        <v>489</v>
      </c>
      <c r="G187" s="38" t="s">
        <v>896</v>
      </c>
      <c r="H187" s="39" t="s">
        <v>897</v>
      </c>
      <c r="I187" s="48">
        <v>1</v>
      </c>
    </row>
    <row r="188" spans="1:9" ht="24" customHeight="1">
      <c r="A188" s="178"/>
      <c r="B188" s="182">
        <v>100038</v>
      </c>
      <c r="C188" s="182" t="s">
        <v>84</v>
      </c>
      <c r="D188" s="34" t="s">
        <v>424</v>
      </c>
      <c r="E188" s="34"/>
      <c r="F188" s="34"/>
      <c r="G188" s="34"/>
      <c r="H188" s="36"/>
      <c r="I188" s="48">
        <f>SUM(I189:I192)</f>
        <v>7</v>
      </c>
    </row>
    <row r="189" spans="1:9" ht="24" customHeight="1">
      <c r="A189" s="178"/>
      <c r="B189" s="191"/>
      <c r="C189" s="183"/>
      <c r="D189" s="34" t="s">
        <v>898</v>
      </c>
      <c r="E189" s="34" t="s">
        <v>481</v>
      </c>
      <c r="F189" s="39" t="s">
        <v>489</v>
      </c>
      <c r="G189" s="34" t="s">
        <v>899</v>
      </c>
      <c r="H189" s="36" t="s">
        <v>900</v>
      </c>
      <c r="I189" s="49">
        <v>1</v>
      </c>
    </row>
    <row r="190" spans="1:9" ht="24" customHeight="1">
      <c r="A190" s="178"/>
      <c r="B190" s="191"/>
      <c r="C190" s="183"/>
      <c r="D190" s="38" t="s">
        <v>901</v>
      </c>
      <c r="E190" s="34" t="s">
        <v>481</v>
      </c>
      <c r="F190" s="39" t="s">
        <v>496</v>
      </c>
      <c r="G190" s="38" t="s">
        <v>902</v>
      </c>
      <c r="H190" s="39" t="s">
        <v>903</v>
      </c>
      <c r="I190" s="49">
        <v>4</v>
      </c>
    </row>
    <row r="191" spans="1:9" ht="24" customHeight="1">
      <c r="A191" s="178"/>
      <c r="B191" s="191"/>
      <c r="C191" s="183"/>
      <c r="D191" s="38" t="s">
        <v>904</v>
      </c>
      <c r="E191" s="38" t="s">
        <v>426</v>
      </c>
      <c r="F191" s="39" t="s">
        <v>489</v>
      </c>
      <c r="G191" s="38" t="s">
        <v>905</v>
      </c>
      <c r="H191" s="39" t="s">
        <v>906</v>
      </c>
      <c r="I191" s="49">
        <v>1</v>
      </c>
    </row>
    <row r="192" spans="1:9" ht="24" customHeight="1">
      <c r="A192" s="178"/>
      <c r="B192" s="192"/>
      <c r="C192" s="184"/>
      <c r="D192" s="38" t="s">
        <v>907</v>
      </c>
      <c r="E192" s="38" t="s">
        <v>426</v>
      </c>
      <c r="F192" s="39" t="s">
        <v>489</v>
      </c>
      <c r="G192" s="38" t="s">
        <v>908</v>
      </c>
      <c r="H192" s="39" t="s">
        <v>909</v>
      </c>
      <c r="I192" s="49">
        <v>1</v>
      </c>
    </row>
    <row r="193" spans="1:9" ht="32.1" customHeight="1">
      <c r="A193" s="178"/>
      <c r="B193" s="37">
        <v>100039</v>
      </c>
      <c r="C193" s="38" t="s">
        <v>86</v>
      </c>
      <c r="D193" s="38" t="s">
        <v>910</v>
      </c>
      <c r="E193" s="38" t="s">
        <v>426</v>
      </c>
      <c r="F193" s="39" t="s">
        <v>496</v>
      </c>
      <c r="G193" s="38" t="s">
        <v>911</v>
      </c>
      <c r="H193" s="39" t="s">
        <v>912</v>
      </c>
      <c r="I193" s="48">
        <v>1</v>
      </c>
    </row>
    <row r="194" spans="1:9" ht="17.100000000000001" customHeight="1">
      <c r="A194" s="178"/>
      <c r="B194" s="182">
        <v>100043</v>
      </c>
      <c r="C194" s="182" t="s">
        <v>90</v>
      </c>
      <c r="D194" s="34" t="s">
        <v>424</v>
      </c>
      <c r="E194" s="34"/>
      <c r="F194" s="34"/>
      <c r="G194" s="34"/>
      <c r="H194" s="36"/>
      <c r="I194" s="48">
        <f>SUM(I195:I203)</f>
        <v>10.5</v>
      </c>
    </row>
    <row r="195" spans="1:9" ht="24" customHeight="1">
      <c r="A195" s="178"/>
      <c r="B195" s="183"/>
      <c r="C195" s="183"/>
      <c r="D195" s="38" t="s">
        <v>913</v>
      </c>
      <c r="E195" s="43" t="s">
        <v>443</v>
      </c>
      <c r="F195" s="39" t="s">
        <v>583</v>
      </c>
      <c r="G195" s="38" t="s">
        <v>914</v>
      </c>
      <c r="H195" s="39" t="s">
        <v>915</v>
      </c>
      <c r="I195" s="49">
        <v>1</v>
      </c>
    </row>
    <row r="196" spans="1:9" ht="24" customHeight="1">
      <c r="A196" s="178"/>
      <c r="B196" s="183"/>
      <c r="C196" s="183"/>
      <c r="D196" s="38" t="s">
        <v>916</v>
      </c>
      <c r="E196" s="43" t="s">
        <v>443</v>
      </c>
      <c r="F196" s="39" t="s">
        <v>489</v>
      </c>
      <c r="G196" s="38" t="s">
        <v>917</v>
      </c>
      <c r="H196" s="39" t="s">
        <v>918</v>
      </c>
      <c r="I196" s="49">
        <v>1</v>
      </c>
    </row>
    <row r="197" spans="1:9" ht="24" customHeight="1">
      <c r="A197" s="178"/>
      <c r="B197" s="183"/>
      <c r="C197" s="183"/>
      <c r="D197" s="38" t="s">
        <v>919</v>
      </c>
      <c r="E197" s="43" t="s">
        <v>443</v>
      </c>
      <c r="F197" s="39" t="s">
        <v>489</v>
      </c>
      <c r="G197" s="38" t="s">
        <v>920</v>
      </c>
      <c r="H197" s="39" t="s">
        <v>921</v>
      </c>
      <c r="I197" s="49">
        <v>1</v>
      </c>
    </row>
    <row r="198" spans="1:9" ht="24" customHeight="1">
      <c r="A198" s="178"/>
      <c r="B198" s="183"/>
      <c r="C198" s="183"/>
      <c r="D198" s="38" t="s">
        <v>922</v>
      </c>
      <c r="E198" s="43" t="s">
        <v>443</v>
      </c>
      <c r="F198" s="39" t="s">
        <v>489</v>
      </c>
      <c r="G198" s="38" t="s">
        <v>923</v>
      </c>
      <c r="H198" s="39" t="s">
        <v>924</v>
      </c>
      <c r="I198" s="49">
        <v>1</v>
      </c>
    </row>
    <row r="199" spans="1:9" ht="24" customHeight="1">
      <c r="A199" s="178"/>
      <c r="B199" s="183"/>
      <c r="C199" s="183"/>
      <c r="D199" s="38" t="s">
        <v>925</v>
      </c>
      <c r="E199" s="38" t="s">
        <v>426</v>
      </c>
      <c r="F199" s="39" t="s">
        <v>452</v>
      </c>
      <c r="G199" s="38" t="s">
        <v>926</v>
      </c>
      <c r="H199" s="39" t="s">
        <v>927</v>
      </c>
      <c r="I199" s="49">
        <v>1</v>
      </c>
    </row>
    <row r="200" spans="1:9" ht="24" customHeight="1">
      <c r="A200" s="178"/>
      <c r="B200" s="183"/>
      <c r="C200" s="183"/>
      <c r="D200" s="38" t="s">
        <v>928</v>
      </c>
      <c r="E200" s="38" t="s">
        <v>426</v>
      </c>
      <c r="F200" s="39" t="s">
        <v>489</v>
      </c>
      <c r="G200" s="38" t="s">
        <v>929</v>
      </c>
      <c r="H200" s="39" t="s">
        <v>930</v>
      </c>
      <c r="I200" s="49">
        <v>1</v>
      </c>
    </row>
    <row r="201" spans="1:9" ht="24" customHeight="1">
      <c r="A201" s="178"/>
      <c r="B201" s="183"/>
      <c r="C201" s="183"/>
      <c r="D201" s="38" t="s">
        <v>931</v>
      </c>
      <c r="E201" s="38" t="s">
        <v>431</v>
      </c>
      <c r="F201" s="39" t="s">
        <v>489</v>
      </c>
      <c r="G201" s="38" t="s">
        <v>932</v>
      </c>
      <c r="H201" s="39" t="s">
        <v>933</v>
      </c>
      <c r="I201" s="49">
        <v>1</v>
      </c>
    </row>
    <row r="202" spans="1:9" ht="24" customHeight="1">
      <c r="A202" s="178"/>
      <c r="B202" s="183"/>
      <c r="C202" s="183"/>
      <c r="D202" s="54" t="s">
        <v>934</v>
      </c>
      <c r="E202" s="43" t="s">
        <v>443</v>
      </c>
      <c r="F202" s="39" t="s">
        <v>452</v>
      </c>
      <c r="G202" s="55" t="s">
        <v>935</v>
      </c>
      <c r="H202" s="56" t="s">
        <v>936</v>
      </c>
      <c r="I202" s="64">
        <v>1.5</v>
      </c>
    </row>
    <row r="203" spans="1:9" ht="24" customHeight="1">
      <c r="A203" s="178"/>
      <c r="B203" s="184"/>
      <c r="C203" s="184"/>
      <c r="D203" s="34" t="s">
        <v>937</v>
      </c>
      <c r="E203" s="43" t="s">
        <v>443</v>
      </c>
      <c r="F203" s="42" t="s">
        <v>439</v>
      </c>
      <c r="G203" s="34" t="s">
        <v>938</v>
      </c>
      <c r="H203" s="57" t="s">
        <v>939</v>
      </c>
      <c r="I203" s="34">
        <v>2</v>
      </c>
    </row>
    <row r="204" spans="1:9" ht="15.95" customHeight="1">
      <c r="A204" s="178"/>
      <c r="B204" s="182">
        <v>100050</v>
      </c>
      <c r="C204" s="182" t="s">
        <v>92</v>
      </c>
      <c r="D204" s="34" t="s">
        <v>424</v>
      </c>
      <c r="E204" s="34"/>
      <c r="F204" s="34"/>
      <c r="G204" s="34"/>
      <c r="H204" s="36"/>
      <c r="I204" s="48">
        <f>SUM(I205:I216)</f>
        <v>13</v>
      </c>
    </row>
    <row r="205" spans="1:9" ht="24" customHeight="1">
      <c r="A205" s="178"/>
      <c r="B205" s="191"/>
      <c r="C205" s="183"/>
      <c r="D205" s="38" t="s">
        <v>940</v>
      </c>
      <c r="E205" s="43" t="s">
        <v>443</v>
      </c>
      <c r="F205" s="39" t="s">
        <v>427</v>
      </c>
      <c r="G205" s="38" t="s">
        <v>941</v>
      </c>
      <c r="H205" s="39" t="s">
        <v>942</v>
      </c>
      <c r="I205" s="49">
        <v>1</v>
      </c>
    </row>
    <row r="206" spans="1:9" ht="24" customHeight="1">
      <c r="A206" s="178"/>
      <c r="B206" s="191"/>
      <c r="C206" s="183"/>
      <c r="D206" s="38" t="s">
        <v>943</v>
      </c>
      <c r="E206" s="43" t="s">
        <v>443</v>
      </c>
      <c r="F206" s="39" t="s">
        <v>427</v>
      </c>
      <c r="G206" s="38" t="s">
        <v>944</v>
      </c>
      <c r="H206" s="39" t="s">
        <v>945</v>
      </c>
      <c r="I206" s="49">
        <v>1</v>
      </c>
    </row>
    <row r="207" spans="1:9" ht="24" customHeight="1">
      <c r="A207" s="178"/>
      <c r="B207" s="191"/>
      <c r="C207" s="183"/>
      <c r="D207" s="38" t="s">
        <v>946</v>
      </c>
      <c r="E207" s="43" t="s">
        <v>443</v>
      </c>
      <c r="F207" s="39" t="s">
        <v>427</v>
      </c>
      <c r="G207" s="38" t="s">
        <v>947</v>
      </c>
      <c r="H207" s="39" t="s">
        <v>948</v>
      </c>
      <c r="I207" s="49">
        <v>1</v>
      </c>
    </row>
    <row r="208" spans="1:9" ht="24" customHeight="1">
      <c r="A208" s="178"/>
      <c r="B208" s="191"/>
      <c r="C208" s="183"/>
      <c r="D208" s="38" t="s">
        <v>949</v>
      </c>
      <c r="E208" s="43" t="s">
        <v>443</v>
      </c>
      <c r="F208" s="39" t="s">
        <v>427</v>
      </c>
      <c r="G208" s="38" t="s">
        <v>950</v>
      </c>
      <c r="H208" s="39" t="s">
        <v>951</v>
      </c>
      <c r="I208" s="49">
        <v>1</v>
      </c>
    </row>
    <row r="209" spans="1:9" ht="24" customHeight="1">
      <c r="A209" s="178"/>
      <c r="B209" s="191"/>
      <c r="C209" s="183"/>
      <c r="D209" s="38" t="s">
        <v>952</v>
      </c>
      <c r="E209" s="43" t="s">
        <v>443</v>
      </c>
      <c r="F209" s="39" t="s">
        <v>496</v>
      </c>
      <c r="G209" s="38" t="s">
        <v>953</v>
      </c>
      <c r="H209" s="39" t="s">
        <v>954</v>
      </c>
      <c r="I209" s="49">
        <v>1</v>
      </c>
    </row>
    <row r="210" spans="1:9" ht="24" customHeight="1">
      <c r="A210" s="178"/>
      <c r="B210" s="191"/>
      <c r="C210" s="183"/>
      <c r="D210" s="38" t="s">
        <v>955</v>
      </c>
      <c r="E210" s="38" t="s">
        <v>426</v>
      </c>
      <c r="F210" s="39" t="s">
        <v>427</v>
      </c>
      <c r="G210" s="38" t="s">
        <v>956</v>
      </c>
      <c r="H210" s="39" t="s">
        <v>957</v>
      </c>
      <c r="I210" s="49">
        <v>1</v>
      </c>
    </row>
    <row r="211" spans="1:9" ht="24" customHeight="1">
      <c r="A211" s="178"/>
      <c r="B211" s="191"/>
      <c r="C211" s="183"/>
      <c r="D211" s="38" t="s">
        <v>958</v>
      </c>
      <c r="E211" s="38" t="s">
        <v>426</v>
      </c>
      <c r="F211" s="39" t="s">
        <v>427</v>
      </c>
      <c r="G211" s="38" t="s">
        <v>959</v>
      </c>
      <c r="H211" s="39" t="s">
        <v>960</v>
      </c>
      <c r="I211" s="49">
        <v>1</v>
      </c>
    </row>
    <row r="212" spans="1:9" ht="24" customHeight="1">
      <c r="A212" s="178"/>
      <c r="B212" s="191"/>
      <c r="C212" s="183"/>
      <c r="D212" s="38" t="s">
        <v>961</v>
      </c>
      <c r="E212" s="38" t="s">
        <v>426</v>
      </c>
      <c r="F212" s="39" t="s">
        <v>427</v>
      </c>
      <c r="G212" s="38" t="s">
        <v>962</v>
      </c>
      <c r="H212" s="39" t="s">
        <v>963</v>
      </c>
      <c r="I212" s="49">
        <v>1</v>
      </c>
    </row>
    <row r="213" spans="1:9" ht="24" customHeight="1">
      <c r="A213" s="178"/>
      <c r="B213" s="191"/>
      <c r="C213" s="183"/>
      <c r="D213" s="38" t="s">
        <v>964</v>
      </c>
      <c r="E213" s="38" t="s">
        <v>426</v>
      </c>
      <c r="F213" s="39" t="s">
        <v>427</v>
      </c>
      <c r="G213" s="38" t="s">
        <v>965</v>
      </c>
      <c r="H213" s="39" t="s">
        <v>966</v>
      </c>
      <c r="I213" s="49">
        <v>1</v>
      </c>
    </row>
    <row r="214" spans="1:9" ht="24" customHeight="1">
      <c r="A214" s="178"/>
      <c r="B214" s="191"/>
      <c r="C214" s="183"/>
      <c r="D214" s="38" t="s">
        <v>967</v>
      </c>
      <c r="E214" s="38" t="s">
        <v>426</v>
      </c>
      <c r="F214" s="39" t="s">
        <v>444</v>
      </c>
      <c r="G214" s="38" t="s">
        <v>968</v>
      </c>
      <c r="H214" s="39" t="s">
        <v>969</v>
      </c>
      <c r="I214" s="49">
        <v>1</v>
      </c>
    </row>
    <row r="215" spans="1:9" ht="24" customHeight="1">
      <c r="A215" s="178"/>
      <c r="B215" s="191"/>
      <c r="C215" s="184"/>
      <c r="D215" s="34" t="s">
        <v>970</v>
      </c>
      <c r="E215" s="38" t="s">
        <v>426</v>
      </c>
      <c r="F215" s="42" t="s">
        <v>439</v>
      </c>
      <c r="G215" s="34" t="s">
        <v>971</v>
      </c>
      <c r="H215" s="36" t="s">
        <v>972</v>
      </c>
      <c r="I215" s="34">
        <v>2</v>
      </c>
    </row>
    <row r="216" spans="1:9" ht="24" customHeight="1">
      <c r="A216" s="178"/>
      <c r="B216" s="191"/>
      <c r="C216" s="49" t="s">
        <v>973</v>
      </c>
      <c r="D216" s="40" t="s">
        <v>974</v>
      </c>
      <c r="E216" s="38" t="s">
        <v>426</v>
      </c>
      <c r="F216" s="39" t="s">
        <v>489</v>
      </c>
      <c r="G216" s="40" t="s">
        <v>975</v>
      </c>
      <c r="H216" s="58" t="s">
        <v>976</v>
      </c>
      <c r="I216" s="49">
        <v>1</v>
      </c>
    </row>
    <row r="217" spans="1:9" ht="14.1" customHeight="1">
      <c r="A217" s="178"/>
      <c r="B217" s="193">
        <v>100051</v>
      </c>
      <c r="C217" s="182" t="s">
        <v>94</v>
      </c>
      <c r="D217" s="34" t="s">
        <v>424</v>
      </c>
      <c r="E217" s="34"/>
      <c r="F217" s="34"/>
      <c r="G217" s="34"/>
      <c r="H217" s="36"/>
      <c r="I217" s="48">
        <f>SUM(I218:I223)</f>
        <v>9</v>
      </c>
    </row>
    <row r="218" spans="1:9" ht="24" customHeight="1">
      <c r="A218" s="178"/>
      <c r="B218" s="193"/>
      <c r="C218" s="183"/>
      <c r="D218" s="34" t="s">
        <v>977</v>
      </c>
      <c r="E218" s="34" t="s">
        <v>481</v>
      </c>
      <c r="F218" s="39" t="s">
        <v>452</v>
      </c>
      <c r="G218" s="34" t="s">
        <v>978</v>
      </c>
      <c r="H218" s="36" t="s">
        <v>979</v>
      </c>
      <c r="I218" s="49">
        <v>1</v>
      </c>
    </row>
    <row r="219" spans="1:9" ht="24" customHeight="1">
      <c r="A219" s="178"/>
      <c r="B219" s="193"/>
      <c r="C219" s="183"/>
      <c r="D219" s="38" t="s">
        <v>980</v>
      </c>
      <c r="E219" s="34" t="s">
        <v>481</v>
      </c>
      <c r="F219" s="39" t="s">
        <v>583</v>
      </c>
      <c r="G219" s="38" t="s">
        <v>981</v>
      </c>
      <c r="H219" s="39" t="s">
        <v>982</v>
      </c>
      <c r="I219" s="49">
        <v>4</v>
      </c>
    </row>
    <row r="220" spans="1:9" ht="24" customHeight="1">
      <c r="A220" s="178"/>
      <c r="B220" s="193"/>
      <c r="C220" s="183"/>
      <c r="D220" s="38" t="s">
        <v>983</v>
      </c>
      <c r="E220" s="43" t="s">
        <v>443</v>
      </c>
      <c r="F220" s="39" t="s">
        <v>444</v>
      </c>
      <c r="G220" s="38" t="s">
        <v>984</v>
      </c>
      <c r="H220" s="39" t="s">
        <v>985</v>
      </c>
      <c r="I220" s="49">
        <v>1</v>
      </c>
    </row>
    <row r="221" spans="1:9" ht="20.100000000000001" customHeight="1">
      <c r="A221" s="178"/>
      <c r="B221" s="193"/>
      <c r="C221" s="183"/>
      <c r="D221" s="38" t="s">
        <v>986</v>
      </c>
      <c r="E221" s="43" t="s">
        <v>443</v>
      </c>
      <c r="F221" s="39" t="s">
        <v>452</v>
      </c>
      <c r="G221" s="38" t="s">
        <v>987</v>
      </c>
      <c r="H221" s="39" t="s">
        <v>988</v>
      </c>
      <c r="I221" s="49">
        <v>1</v>
      </c>
    </row>
    <row r="222" spans="1:9" ht="24" customHeight="1">
      <c r="A222" s="178"/>
      <c r="B222" s="193"/>
      <c r="C222" s="183"/>
      <c r="D222" s="38" t="s">
        <v>989</v>
      </c>
      <c r="E222" s="38" t="s">
        <v>426</v>
      </c>
      <c r="F222" s="39" t="s">
        <v>427</v>
      </c>
      <c r="G222" s="38" t="s">
        <v>990</v>
      </c>
      <c r="H222" s="39" t="s">
        <v>991</v>
      </c>
      <c r="I222" s="49">
        <v>1</v>
      </c>
    </row>
    <row r="223" spans="1:9" ht="24" customHeight="1">
      <c r="A223" s="178"/>
      <c r="B223" s="193"/>
      <c r="C223" s="184"/>
      <c r="D223" s="38" t="s">
        <v>992</v>
      </c>
      <c r="E223" s="38" t="s">
        <v>426</v>
      </c>
      <c r="F223" s="39" t="s">
        <v>427</v>
      </c>
      <c r="G223" s="38" t="s">
        <v>993</v>
      </c>
      <c r="H223" s="39" t="s">
        <v>994</v>
      </c>
      <c r="I223" s="49">
        <v>1</v>
      </c>
    </row>
    <row r="224" spans="1:9" ht="17.100000000000001" customHeight="1">
      <c r="A224" s="178"/>
      <c r="B224" s="182">
        <v>100054</v>
      </c>
      <c r="C224" s="182" t="s">
        <v>96</v>
      </c>
      <c r="D224" s="34" t="s">
        <v>424</v>
      </c>
      <c r="E224" s="34"/>
      <c r="F224" s="34"/>
      <c r="G224" s="34"/>
      <c r="H224" s="36"/>
      <c r="I224" s="48">
        <f>SUM(I225:I228)</f>
        <v>5</v>
      </c>
    </row>
    <row r="225" spans="1:9" ht="24" customHeight="1">
      <c r="A225" s="178"/>
      <c r="B225" s="183"/>
      <c r="C225" s="183"/>
      <c r="D225" s="38" t="s">
        <v>995</v>
      </c>
      <c r="E225" s="38" t="s">
        <v>426</v>
      </c>
      <c r="F225" s="39" t="s">
        <v>435</v>
      </c>
      <c r="G225" s="38" t="s">
        <v>996</v>
      </c>
      <c r="H225" s="39" t="s">
        <v>997</v>
      </c>
      <c r="I225" s="49">
        <v>1</v>
      </c>
    </row>
    <row r="226" spans="1:9" ht="24" customHeight="1">
      <c r="A226" s="178"/>
      <c r="B226" s="183"/>
      <c r="C226" s="183"/>
      <c r="D226" s="38" t="s">
        <v>998</v>
      </c>
      <c r="E226" s="38" t="s">
        <v>426</v>
      </c>
      <c r="F226" s="39" t="s">
        <v>444</v>
      </c>
      <c r="G226" s="38" t="s">
        <v>999</v>
      </c>
      <c r="H226" s="39" t="s">
        <v>1000</v>
      </c>
      <c r="I226" s="49">
        <v>1</v>
      </c>
    </row>
    <row r="227" spans="1:9" ht="24" customHeight="1">
      <c r="A227" s="178"/>
      <c r="B227" s="183"/>
      <c r="C227" s="183"/>
      <c r="D227" s="38" t="s">
        <v>1001</v>
      </c>
      <c r="E227" s="38" t="s">
        <v>431</v>
      </c>
      <c r="F227" s="39" t="s">
        <v>435</v>
      </c>
      <c r="G227" s="38" t="s">
        <v>1002</v>
      </c>
      <c r="H227" s="39" t="s">
        <v>1003</v>
      </c>
      <c r="I227" s="49">
        <v>1</v>
      </c>
    </row>
    <row r="228" spans="1:9" ht="23.1" customHeight="1">
      <c r="A228" s="178"/>
      <c r="B228" s="184"/>
      <c r="C228" s="184"/>
      <c r="D228" s="34" t="s">
        <v>1004</v>
      </c>
      <c r="E228" s="38" t="s">
        <v>426</v>
      </c>
      <c r="F228" s="42" t="s">
        <v>439</v>
      </c>
      <c r="G228" s="34" t="s">
        <v>1005</v>
      </c>
      <c r="H228" s="36" t="s">
        <v>1006</v>
      </c>
      <c r="I228" s="34">
        <v>2</v>
      </c>
    </row>
    <row r="229" spans="1:9" ht="18" customHeight="1">
      <c r="A229" s="178"/>
      <c r="B229" s="182">
        <v>100059</v>
      </c>
      <c r="C229" s="182" t="s">
        <v>98</v>
      </c>
      <c r="D229" s="34" t="s">
        <v>424</v>
      </c>
      <c r="E229" s="34"/>
      <c r="F229" s="34"/>
      <c r="G229" s="34"/>
      <c r="H229" s="36"/>
      <c r="I229" s="48">
        <f>SUM(I230:I235)</f>
        <v>9</v>
      </c>
    </row>
    <row r="230" spans="1:9" ht="24" customHeight="1">
      <c r="A230" s="178"/>
      <c r="B230" s="191"/>
      <c r="C230" s="183"/>
      <c r="D230" s="34" t="s">
        <v>1007</v>
      </c>
      <c r="E230" s="34" t="s">
        <v>481</v>
      </c>
      <c r="F230" s="34" t="s">
        <v>435</v>
      </c>
      <c r="G230" s="34" t="s">
        <v>1008</v>
      </c>
      <c r="H230" s="36" t="s">
        <v>1009</v>
      </c>
      <c r="I230" s="49">
        <v>1</v>
      </c>
    </row>
    <row r="231" spans="1:9" ht="24" customHeight="1">
      <c r="A231" s="178"/>
      <c r="B231" s="191"/>
      <c r="C231" s="183"/>
      <c r="D231" s="38" t="s">
        <v>1010</v>
      </c>
      <c r="E231" s="34" t="s">
        <v>481</v>
      </c>
      <c r="F231" s="39" t="s">
        <v>435</v>
      </c>
      <c r="G231" s="38" t="s">
        <v>1011</v>
      </c>
      <c r="H231" s="39" t="s">
        <v>1012</v>
      </c>
      <c r="I231" s="49">
        <v>4</v>
      </c>
    </row>
    <row r="232" spans="1:9" ht="24" customHeight="1">
      <c r="A232" s="178"/>
      <c r="B232" s="191"/>
      <c r="C232" s="183"/>
      <c r="D232" s="38" t="s">
        <v>1013</v>
      </c>
      <c r="E232" s="38" t="s">
        <v>426</v>
      </c>
      <c r="F232" s="39" t="s">
        <v>435</v>
      </c>
      <c r="G232" s="38" t="s">
        <v>1014</v>
      </c>
      <c r="H232" s="39" t="s">
        <v>1015</v>
      </c>
      <c r="I232" s="49">
        <v>1</v>
      </c>
    </row>
    <row r="233" spans="1:9" ht="24" customHeight="1">
      <c r="A233" s="178"/>
      <c r="B233" s="191"/>
      <c r="C233" s="183"/>
      <c r="D233" s="38" t="s">
        <v>1016</v>
      </c>
      <c r="E233" s="38" t="s">
        <v>426</v>
      </c>
      <c r="F233" s="39" t="s">
        <v>435</v>
      </c>
      <c r="G233" s="38" t="s">
        <v>1017</v>
      </c>
      <c r="H233" s="39" t="s">
        <v>1018</v>
      </c>
      <c r="I233" s="49">
        <v>1</v>
      </c>
    </row>
    <row r="234" spans="1:9" ht="24" customHeight="1">
      <c r="A234" s="178"/>
      <c r="B234" s="191"/>
      <c r="C234" s="183"/>
      <c r="D234" s="38" t="s">
        <v>1019</v>
      </c>
      <c r="E234" s="38" t="s">
        <v>426</v>
      </c>
      <c r="F234" s="39" t="s">
        <v>435</v>
      </c>
      <c r="G234" s="38" t="s">
        <v>1020</v>
      </c>
      <c r="H234" s="39" t="s">
        <v>1021</v>
      </c>
      <c r="I234" s="49">
        <v>1</v>
      </c>
    </row>
    <row r="235" spans="1:9" ht="24" customHeight="1">
      <c r="A235" s="178"/>
      <c r="B235" s="192"/>
      <c r="C235" s="184"/>
      <c r="D235" s="38" t="s">
        <v>1022</v>
      </c>
      <c r="E235" s="38" t="s">
        <v>426</v>
      </c>
      <c r="F235" s="39" t="s">
        <v>435</v>
      </c>
      <c r="G235" s="38" t="s">
        <v>1023</v>
      </c>
      <c r="H235" s="39" t="s">
        <v>1024</v>
      </c>
      <c r="I235" s="49">
        <v>1</v>
      </c>
    </row>
    <row r="236" spans="1:9" ht="24" customHeight="1">
      <c r="A236" s="178"/>
      <c r="B236" s="59">
        <v>100060</v>
      </c>
      <c r="C236" s="33" t="s">
        <v>100</v>
      </c>
      <c r="D236" s="38" t="s">
        <v>1025</v>
      </c>
      <c r="E236" s="38" t="s">
        <v>426</v>
      </c>
      <c r="F236" s="39" t="s">
        <v>435</v>
      </c>
      <c r="G236" s="38" t="s">
        <v>1026</v>
      </c>
      <c r="H236" s="39" t="s">
        <v>1027</v>
      </c>
      <c r="I236" s="48">
        <v>1</v>
      </c>
    </row>
    <row r="237" spans="1:9" ht="18.95" customHeight="1">
      <c r="A237" s="178"/>
      <c r="B237" s="182">
        <v>100061</v>
      </c>
      <c r="C237" s="182" t="s">
        <v>102</v>
      </c>
      <c r="D237" s="34" t="s">
        <v>424</v>
      </c>
      <c r="E237" s="34"/>
      <c r="F237" s="34"/>
      <c r="G237" s="34"/>
      <c r="H237" s="36"/>
      <c r="I237" s="48">
        <f>SUM(I238:I244)</f>
        <v>7</v>
      </c>
    </row>
    <row r="238" spans="1:9" ht="24" customHeight="1">
      <c r="A238" s="178"/>
      <c r="B238" s="191"/>
      <c r="C238" s="183"/>
      <c r="D238" s="38" t="s">
        <v>1028</v>
      </c>
      <c r="E238" s="38" t="s">
        <v>426</v>
      </c>
      <c r="F238" s="39" t="s">
        <v>435</v>
      </c>
      <c r="G238" s="38" t="s">
        <v>1029</v>
      </c>
      <c r="H238" s="39" t="s">
        <v>1030</v>
      </c>
      <c r="I238" s="49">
        <v>1</v>
      </c>
    </row>
    <row r="239" spans="1:9" ht="24" customHeight="1">
      <c r="A239" s="178"/>
      <c r="B239" s="191"/>
      <c r="C239" s="183"/>
      <c r="D239" s="38" t="s">
        <v>1031</v>
      </c>
      <c r="E239" s="38" t="s">
        <v>426</v>
      </c>
      <c r="F239" s="39" t="s">
        <v>435</v>
      </c>
      <c r="G239" s="38" t="s">
        <v>1032</v>
      </c>
      <c r="H239" s="39" t="s">
        <v>1033</v>
      </c>
      <c r="I239" s="49">
        <v>1</v>
      </c>
    </row>
    <row r="240" spans="1:9" ht="24" customHeight="1">
      <c r="A240" s="178"/>
      <c r="B240" s="191"/>
      <c r="C240" s="183"/>
      <c r="D240" s="38" t="s">
        <v>1034</v>
      </c>
      <c r="E240" s="38" t="s">
        <v>426</v>
      </c>
      <c r="F240" s="39" t="s">
        <v>435</v>
      </c>
      <c r="G240" s="38" t="s">
        <v>1035</v>
      </c>
      <c r="H240" s="39" t="s">
        <v>1036</v>
      </c>
      <c r="I240" s="49">
        <v>1</v>
      </c>
    </row>
    <row r="241" spans="1:9" ht="24" customHeight="1">
      <c r="A241" s="178"/>
      <c r="B241" s="191"/>
      <c r="C241" s="183"/>
      <c r="D241" s="38" t="s">
        <v>1037</v>
      </c>
      <c r="E241" s="38" t="s">
        <v>426</v>
      </c>
      <c r="F241" s="39" t="s">
        <v>435</v>
      </c>
      <c r="G241" s="38" t="s">
        <v>1038</v>
      </c>
      <c r="H241" s="39" t="s">
        <v>1039</v>
      </c>
      <c r="I241" s="49">
        <v>1</v>
      </c>
    </row>
    <row r="242" spans="1:9" ht="24" customHeight="1">
      <c r="A242" s="178"/>
      <c r="B242" s="191"/>
      <c r="C242" s="183"/>
      <c r="D242" s="38" t="s">
        <v>1040</v>
      </c>
      <c r="E242" s="38" t="s">
        <v>426</v>
      </c>
      <c r="F242" s="39" t="s">
        <v>435</v>
      </c>
      <c r="G242" s="38" t="s">
        <v>1041</v>
      </c>
      <c r="H242" s="39" t="s">
        <v>1042</v>
      </c>
      <c r="I242" s="49">
        <v>1</v>
      </c>
    </row>
    <row r="243" spans="1:9" ht="24" customHeight="1">
      <c r="A243" s="178"/>
      <c r="B243" s="191"/>
      <c r="C243" s="183"/>
      <c r="D243" s="38" t="s">
        <v>1043</v>
      </c>
      <c r="E243" s="38" t="s">
        <v>426</v>
      </c>
      <c r="F243" s="39" t="s">
        <v>512</v>
      </c>
      <c r="G243" s="38" t="s">
        <v>1044</v>
      </c>
      <c r="H243" s="39" t="s">
        <v>1045</v>
      </c>
      <c r="I243" s="49">
        <v>1</v>
      </c>
    </row>
    <row r="244" spans="1:9" ht="24" customHeight="1">
      <c r="A244" s="179"/>
      <c r="B244" s="192"/>
      <c r="C244" s="184"/>
      <c r="D244" s="38" t="s">
        <v>1046</v>
      </c>
      <c r="E244" s="38" t="s">
        <v>426</v>
      </c>
      <c r="F244" s="39" t="s">
        <v>435</v>
      </c>
      <c r="G244" s="38" t="s">
        <v>1047</v>
      </c>
      <c r="H244" s="39" t="s">
        <v>1048</v>
      </c>
      <c r="I244" s="49">
        <v>1</v>
      </c>
    </row>
    <row r="245" spans="1:9" ht="33.950000000000003" customHeight="1">
      <c r="A245" s="160" t="s">
        <v>104</v>
      </c>
      <c r="B245" s="161"/>
      <c r="C245" s="162"/>
      <c r="D245" s="38" t="s">
        <v>1049</v>
      </c>
      <c r="E245" s="38" t="s">
        <v>426</v>
      </c>
      <c r="F245" s="39" t="s">
        <v>496</v>
      </c>
      <c r="G245" s="38" t="s">
        <v>1050</v>
      </c>
      <c r="H245" s="39" t="s">
        <v>1051</v>
      </c>
      <c r="I245" s="48">
        <v>1</v>
      </c>
    </row>
    <row r="246" spans="1:9" ht="18.95" customHeight="1">
      <c r="A246" s="163" t="s">
        <v>1052</v>
      </c>
      <c r="B246" s="164"/>
      <c r="C246" s="165"/>
      <c r="D246" s="61"/>
      <c r="E246" s="61"/>
      <c r="F246" s="61"/>
      <c r="G246" s="61"/>
      <c r="H246" s="62"/>
      <c r="I246" s="65">
        <f>I247+I248+I249+I256+I262+I267+I277+I283+I284+I288+I292+I293+I294+I295+I298+I299+I300+I306+I305+I307+I303+I304</f>
        <v>62</v>
      </c>
    </row>
    <row r="247" spans="1:9" ht="24" customHeight="1">
      <c r="A247" s="160" t="s">
        <v>108</v>
      </c>
      <c r="B247" s="162"/>
      <c r="C247" s="38" t="s">
        <v>110</v>
      </c>
      <c r="D247" s="38" t="s">
        <v>1053</v>
      </c>
      <c r="E247" s="38" t="s">
        <v>426</v>
      </c>
      <c r="F247" s="39" t="s">
        <v>427</v>
      </c>
      <c r="G247" s="38" t="s">
        <v>1054</v>
      </c>
      <c r="H247" s="39" t="s">
        <v>1055</v>
      </c>
      <c r="I247" s="49">
        <v>1</v>
      </c>
    </row>
    <row r="248" spans="1:9" ht="24" customHeight="1">
      <c r="A248" s="160" t="s">
        <v>111</v>
      </c>
      <c r="B248" s="162"/>
      <c r="C248" s="34" t="s">
        <v>113</v>
      </c>
      <c r="D248" s="38" t="s">
        <v>1056</v>
      </c>
      <c r="E248" s="38" t="s">
        <v>426</v>
      </c>
      <c r="F248" s="39" t="s">
        <v>435</v>
      </c>
      <c r="G248" s="38" t="s">
        <v>1057</v>
      </c>
      <c r="H248" s="39" t="s">
        <v>1058</v>
      </c>
      <c r="I248" s="49">
        <v>1</v>
      </c>
    </row>
    <row r="249" spans="1:9" ht="17.100000000000001" customHeight="1">
      <c r="A249" s="180" t="s">
        <v>115</v>
      </c>
      <c r="B249" s="207"/>
      <c r="C249" s="182" t="s">
        <v>117</v>
      </c>
      <c r="D249" s="34" t="s">
        <v>424</v>
      </c>
      <c r="E249" s="34"/>
      <c r="F249" s="34"/>
      <c r="G249" s="34"/>
      <c r="H249" s="36"/>
      <c r="I249" s="40">
        <f>SUM(I250:I255)</f>
        <v>8</v>
      </c>
    </row>
    <row r="250" spans="1:9" ht="24" customHeight="1">
      <c r="A250" s="181"/>
      <c r="B250" s="208"/>
      <c r="C250" s="183"/>
      <c r="D250" s="38" t="s">
        <v>1059</v>
      </c>
      <c r="E250" s="38" t="s">
        <v>426</v>
      </c>
      <c r="F250" s="39" t="s">
        <v>435</v>
      </c>
      <c r="G250" s="38" t="s">
        <v>1060</v>
      </c>
      <c r="H250" s="39" t="s">
        <v>1061</v>
      </c>
      <c r="I250" s="49">
        <v>1</v>
      </c>
    </row>
    <row r="251" spans="1:9" ht="24" customHeight="1">
      <c r="A251" s="181"/>
      <c r="B251" s="208"/>
      <c r="C251" s="183"/>
      <c r="D251" s="38" t="s">
        <v>1062</v>
      </c>
      <c r="E251" s="38" t="s">
        <v>426</v>
      </c>
      <c r="F251" s="39" t="s">
        <v>435</v>
      </c>
      <c r="G251" s="38" t="s">
        <v>1063</v>
      </c>
      <c r="H251" s="39" t="s">
        <v>1064</v>
      </c>
      <c r="I251" s="49">
        <v>1</v>
      </c>
    </row>
    <row r="252" spans="1:9" ht="24" customHeight="1">
      <c r="A252" s="181"/>
      <c r="B252" s="208"/>
      <c r="C252" s="183"/>
      <c r="D252" s="38" t="s">
        <v>1065</v>
      </c>
      <c r="E252" s="38" t="s">
        <v>426</v>
      </c>
      <c r="F252" s="39" t="s">
        <v>435</v>
      </c>
      <c r="G252" s="38" t="s">
        <v>1066</v>
      </c>
      <c r="H252" s="39" t="s">
        <v>1067</v>
      </c>
      <c r="I252" s="49">
        <v>1</v>
      </c>
    </row>
    <row r="253" spans="1:9" ht="24" customHeight="1">
      <c r="A253" s="181"/>
      <c r="B253" s="208"/>
      <c r="C253" s="183"/>
      <c r="D253" s="38" t="s">
        <v>1068</v>
      </c>
      <c r="E253" s="38" t="s">
        <v>426</v>
      </c>
      <c r="F253" s="39" t="s">
        <v>435</v>
      </c>
      <c r="G253" s="38" t="s">
        <v>1069</v>
      </c>
      <c r="H253" s="39" t="s">
        <v>1070</v>
      </c>
      <c r="I253" s="49">
        <v>1</v>
      </c>
    </row>
    <row r="254" spans="1:9" ht="24" customHeight="1">
      <c r="A254" s="181"/>
      <c r="B254" s="208"/>
      <c r="C254" s="183"/>
      <c r="D254" s="34" t="s">
        <v>1071</v>
      </c>
      <c r="E254" s="38" t="s">
        <v>426</v>
      </c>
      <c r="F254" s="42" t="s">
        <v>439</v>
      </c>
      <c r="G254" s="63" t="s">
        <v>1072</v>
      </c>
      <c r="H254" s="36" t="s">
        <v>1073</v>
      </c>
      <c r="I254" s="34">
        <v>2</v>
      </c>
    </row>
    <row r="255" spans="1:9" ht="24" customHeight="1">
      <c r="A255" s="170"/>
      <c r="B255" s="209"/>
      <c r="C255" s="184"/>
      <c r="D255" s="34" t="s">
        <v>1074</v>
      </c>
      <c r="E255" s="38" t="s">
        <v>426</v>
      </c>
      <c r="F255" s="42" t="s">
        <v>439</v>
      </c>
      <c r="G255" s="63" t="s">
        <v>1075</v>
      </c>
      <c r="H255" s="36" t="s">
        <v>1076</v>
      </c>
      <c r="I255" s="34">
        <v>2</v>
      </c>
    </row>
    <row r="256" spans="1:9" ht="20.100000000000001" customHeight="1">
      <c r="A256" s="180" t="s">
        <v>118</v>
      </c>
      <c r="B256" s="207"/>
      <c r="C256" s="34" t="s">
        <v>424</v>
      </c>
      <c r="D256" s="34"/>
      <c r="E256" s="34"/>
      <c r="F256" s="34"/>
      <c r="G256" s="34"/>
      <c r="H256" s="36"/>
      <c r="I256" s="49">
        <f>I257+I261</f>
        <v>5</v>
      </c>
    </row>
    <row r="257" spans="1:9" ht="18" customHeight="1">
      <c r="A257" s="181"/>
      <c r="B257" s="208"/>
      <c r="C257" s="182" t="s">
        <v>120</v>
      </c>
      <c r="D257" s="34" t="s">
        <v>424</v>
      </c>
      <c r="E257" s="34"/>
      <c r="F257" s="34"/>
      <c r="G257" s="34"/>
      <c r="H257" s="36"/>
      <c r="I257" s="49">
        <f>SUM(I258:I260)</f>
        <v>4</v>
      </c>
    </row>
    <row r="258" spans="1:9" ht="24" customHeight="1">
      <c r="A258" s="181"/>
      <c r="B258" s="208"/>
      <c r="C258" s="183"/>
      <c r="D258" s="38" t="s">
        <v>1077</v>
      </c>
      <c r="E258" s="38" t="s">
        <v>426</v>
      </c>
      <c r="F258" s="39" t="s">
        <v>435</v>
      </c>
      <c r="G258" s="38" t="s">
        <v>1078</v>
      </c>
      <c r="H258" s="39" t="s">
        <v>1079</v>
      </c>
      <c r="I258" s="49">
        <v>1</v>
      </c>
    </row>
    <row r="259" spans="1:9" ht="24" customHeight="1">
      <c r="A259" s="181"/>
      <c r="B259" s="208"/>
      <c r="C259" s="183"/>
      <c r="D259" s="38" t="s">
        <v>1080</v>
      </c>
      <c r="E259" s="38" t="s">
        <v>426</v>
      </c>
      <c r="F259" s="39" t="s">
        <v>435</v>
      </c>
      <c r="G259" s="38" t="s">
        <v>1081</v>
      </c>
      <c r="H259" s="39" t="s">
        <v>1082</v>
      </c>
      <c r="I259" s="49">
        <v>1</v>
      </c>
    </row>
    <row r="260" spans="1:9" ht="24" customHeight="1">
      <c r="A260" s="181"/>
      <c r="B260" s="208"/>
      <c r="C260" s="184"/>
      <c r="D260" s="34" t="s">
        <v>1083</v>
      </c>
      <c r="E260" s="43" t="s">
        <v>443</v>
      </c>
      <c r="F260" s="42" t="s">
        <v>439</v>
      </c>
      <c r="G260" s="63" t="s">
        <v>1084</v>
      </c>
      <c r="H260" s="36" t="s">
        <v>1085</v>
      </c>
      <c r="I260" s="34">
        <v>2</v>
      </c>
    </row>
    <row r="261" spans="1:9" ht="24" customHeight="1">
      <c r="A261" s="170"/>
      <c r="B261" s="209"/>
      <c r="C261" s="34" t="s">
        <v>122</v>
      </c>
      <c r="D261" s="38" t="s">
        <v>1086</v>
      </c>
      <c r="E261" s="38" t="s">
        <v>426</v>
      </c>
      <c r="F261" s="39" t="s">
        <v>435</v>
      </c>
      <c r="G261" s="38" t="s">
        <v>1087</v>
      </c>
      <c r="H261" s="39" t="s">
        <v>1088</v>
      </c>
      <c r="I261" s="49">
        <v>1</v>
      </c>
    </row>
    <row r="262" spans="1:9" ht="17.100000000000001" customHeight="1">
      <c r="A262" s="180" t="s">
        <v>123</v>
      </c>
      <c r="B262" s="207"/>
      <c r="C262" s="182" t="s">
        <v>125</v>
      </c>
      <c r="D262" s="34" t="s">
        <v>424</v>
      </c>
      <c r="E262" s="34"/>
      <c r="F262" s="34"/>
      <c r="G262" s="34"/>
      <c r="H262" s="36"/>
      <c r="I262" s="49">
        <f>SUM(I263:I266)</f>
        <v>5</v>
      </c>
    </row>
    <row r="263" spans="1:9" ht="24" customHeight="1">
      <c r="A263" s="181"/>
      <c r="B263" s="208"/>
      <c r="C263" s="183"/>
      <c r="D263" s="38" t="s">
        <v>1089</v>
      </c>
      <c r="E263" s="43" t="s">
        <v>443</v>
      </c>
      <c r="F263" s="39" t="s">
        <v>435</v>
      </c>
      <c r="G263" s="38" t="s">
        <v>1090</v>
      </c>
      <c r="H263" s="39" t="s">
        <v>1091</v>
      </c>
      <c r="I263" s="49">
        <v>1</v>
      </c>
    </row>
    <row r="264" spans="1:9" ht="24" customHeight="1">
      <c r="A264" s="181"/>
      <c r="B264" s="208"/>
      <c r="C264" s="183"/>
      <c r="D264" s="38" t="s">
        <v>1092</v>
      </c>
      <c r="E264" s="38" t="s">
        <v>426</v>
      </c>
      <c r="F264" s="39" t="s">
        <v>435</v>
      </c>
      <c r="G264" s="38" t="s">
        <v>1093</v>
      </c>
      <c r="H264" s="39" t="s">
        <v>1094</v>
      </c>
      <c r="I264" s="49">
        <v>1</v>
      </c>
    </row>
    <row r="265" spans="1:9" ht="24" customHeight="1">
      <c r="A265" s="181"/>
      <c r="B265" s="208"/>
      <c r="C265" s="183"/>
      <c r="D265" s="38" t="s">
        <v>1095</v>
      </c>
      <c r="E265" s="38" t="s">
        <v>426</v>
      </c>
      <c r="F265" s="39" t="s">
        <v>435</v>
      </c>
      <c r="G265" s="38" t="s">
        <v>1096</v>
      </c>
      <c r="H265" s="39" t="s">
        <v>1097</v>
      </c>
      <c r="I265" s="49">
        <v>1</v>
      </c>
    </row>
    <row r="266" spans="1:9" ht="24" customHeight="1">
      <c r="A266" s="170"/>
      <c r="B266" s="209"/>
      <c r="C266" s="184"/>
      <c r="D266" s="34" t="s">
        <v>1098</v>
      </c>
      <c r="E266" s="43" t="s">
        <v>443</v>
      </c>
      <c r="F266" s="42" t="s">
        <v>439</v>
      </c>
      <c r="G266" s="66" t="s">
        <v>1099</v>
      </c>
      <c r="H266" s="36" t="s">
        <v>1100</v>
      </c>
      <c r="I266" s="34">
        <v>2</v>
      </c>
    </row>
    <row r="267" spans="1:9" ht="12.95" customHeight="1">
      <c r="A267" s="180" t="s">
        <v>126</v>
      </c>
      <c r="B267" s="207"/>
      <c r="C267" s="34" t="s">
        <v>424</v>
      </c>
      <c r="D267" s="34"/>
      <c r="E267" s="34"/>
      <c r="F267" s="34"/>
      <c r="G267" s="34"/>
      <c r="H267" s="36"/>
      <c r="I267" s="49">
        <f>I275+I268+I276</f>
        <v>13</v>
      </c>
    </row>
    <row r="268" spans="1:9" ht="9.9499999999999993" customHeight="1">
      <c r="A268" s="181"/>
      <c r="B268" s="208"/>
      <c r="C268" s="182" t="s">
        <v>132</v>
      </c>
      <c r="D268" s="34" t="s">
        <v>424</v>
      </c>
      <c r="E268" s="34"/>
      <c r="F268" s="34"/>
      <c r="G268" s="34"/>
      <c r="H268" s="36"/>
      <c r="I268" s="49">
        <f>SUM(I269:I274)</f>
        <v>11</v>
      </c>
    </row>
    <row r="269" spans="1:9" ht="24" customHeight="1">
      <c r="A269" s="181"/>
      <c r="B269" s="208"/>
      <c r="C269" s="183"/>
      <c r="D269" s="34" t="s">
        <v>1101</v>
      </c>
      <c r="E269" s="34" t="s">
        <v>481</v>
      </c>
      <c r="F269" s="34" t="s">
        <v>435</v>
      </c>
      <c r="G269" s="34" t="s">
        <v>1102</v>
      </c>
      <c r="H269" s="36" t="s">
        <v>1103</v>
      </c>
      <c r="I269" s="49">
        <v>2</v>
      </c>
    </row>
    <row r="270" spans="1:9" ht="24" customHeight="1">
      <c r="A270" s="181"/>
      <c r="B270" s="208"/>
      <c r="C270" s="183"/>
      <c r="D270" s="38" t="s">
        <v>1104</v>
      </c>
      <c r="E270" s="34" t="s">
        <v>481</v>
      </c>
      <c r="F270" s="39" t="s">
        <v>435</v>
      </c>
      <c r="G270" s="38" t="s">
        <v>1105</v>
      </c>
      <c r="H270" s="39" t="s">
        <v>1106</v>
      </c>
      <c r="I270" s="49">
        <v>4</v>
      </c>
    </row>
    <row r="271" spans="1:9" ht="24" customHeight="1">
      <c r="A271" s="181"/>
      <c r="B271" s="208"/>
      <c r="C271" s="183"/>
      <c r="D271" s="38" t="s">
        <v>1107</v>
      </c>
      <c r="E271" s="43" t="s">
        <v>443</v>
      </c>
      <c r="F271" s="39" t="s">
        <v>435</v>
      </c>
      <c r="G271" s="38" t="s">
        <v>1108</v>
      </c>
      <c r="H271" s="39" t="s">
        <v>1109</v>
      </c>
      <c r="I271" s="49">
        <v>1</v>
      </c>
    </row>
    <row r="272" spans="1:9" ht="24" customHeight="1">
      <c r="A272" s="181"/>
      <c r="B272" s="208"/>
      <c r="C272" s="183"/>
      <c r="D272" s="38" t="s">
        <v>1110</v>
      </c>
      <c r="E272" s="38" t="s">
        <v>426</v>
      </c>
      <c r="F272" s="39" t="s">
        <v>435</v>
      </c>
      <c r="G272" s="38" t="s">
        <v>1111</v>
      </c>
      <c r="H272" s="39" t="s">
        <v>1112</v>
      </c>
      <c r="I272" s="49">
        <v>1</v>
      </c>
    </row>
    <row r="273" spans="1:9" ht="24" customHeight="1">
      <c r="A273" s="181"/>
      <c r="B273" s="208"/>
      <c r="C273" s="183"/>
      <c r="D273" s="38" t="s">
        <v>1113</v>
      </c>
      <c r="E273" s="38" t="s">
        <v>431</v>
      </c>
      <c r="F273" s="39" t="s">
        <v>435</v>
      </c>
      <c r="G273" s="38" t="s">
        <v>1114</v>
      </c>
      <c r="H273" s="39" t="s">
        <v>1115</v>
      </c>
      <c r="I273" s="49">
        <v>1</v>
      </c>
    </row>
    <row r="274" spans="1:9" ht="24" customHeight="1">
      <c r="A274" s="181"/>
      <c r="B274" s="208"/>
      <c r="C274" s="184"/>
      <c r="D274" s="34" t="s">
        <v>1116</v>
      </c>
      <c r="E274" s="38" t="s">
        <v>426</v>
      </c>
      <c r="F274" s="42" t="s">
        <v>439</v>
      </c>
      <c r="G274" s="63" t="s">
        <v>1117</v>
      </c>
      <c r="H274" s="36" t="s">
        <v>1118</v>
      </c>
      <c r="I274" s="34">
        <v>2</v>
      </c>
    </row>
    <row r="275" spans="1:9" ht="24" customHeight="1">
      <c r="A275" s="181"/>
      <c r="B275" s="208"/>
      <c r="C275" s="34" t="s">
        <v>130</v>
      </c>
      <c r="D275" s="38" t="s">
        <v>1119</v>
      </c>
      <c r="E275" s="38" t="s">
        <v>426</v>
      </c>
      <c r="F275" s="39" t="s">
        <v>427</v>
      </c>
      <c r="G275" s="38" t="s">
        <v>1120</v>
      </c>
      <c r="H275" s="39" t="s">
        <v>1121</v>
      </c>
      <c r="I275" s="49">
        <v>1</v>
      </c>
    </row>
    <row r="276" spans="1:9" ht="24" customHeight="1">
      <c r="A276" s="170"/>
      <c r="B276" s="209"/>
      <c r="C276" s="38" t="s">
        <v>1122</v>
      </c>
      <c r="D276" s="38" t="s">
        <v>1123</v>
      </c>
      <c r="E276" s="38" t="s">
        <v>426</v>
      </c>
      <c r="F276" s="39" t="s">
        <v>435</v>
      </c>
      <c r="G276" s="38" t="s">
        <v>1124</v>
      </c>
      <c r="H276" s="39" t="s">
        <v>1125</v>
      </c>
      <c r="I276" s="49">
        <v>1</v>
      </c>
    </row>
    <row r="277" spans="1:9" ht="12" customHeight="1">
      <c r="A277" s="180" t="s">
        <v>133</v>
      </c>
      <c r="B277" s="207"/>
      <c r="C277" s="182" t="s">
        <v>1126</v>
      </c>
      <c r="D277" s="34" t="s">
        <v>424</v>
      </c>
      <c r="E277" s="34"/>
      <c r="F277" s="34"/>
      <c r="G277" s="34"/>
      <c r="H277" s="36"/>
      <c r="I277" s="49">
        <f>SUM(I278:I282)</f>
        <v>6</v>
      </c>
    </row>
    <row r="278" spans="1:9" ht="24" customHeight="1">
      <c r="A278" s="181"/>
      <c r="B278" s="208"/>
      <c r="C278" s="183"/>
      <c r="D278" s="38" t="s">
        <v>1127</v>
      </c>
      <c r="E278" s="43" t="s">
        <v>443</v>
      </c>
      <c r="F278" s="39" t="s">
        <v>435</v>
      </c>
      <c r="G278" s="38" t="s">
        <v>1128</v>
      </c>
      <c r="H278" s="39" t="s">
        <v>1129</v>
      </c>
      <c r="I278" s="49">
        <v>1</v>
      </c>
    </row>
    <row r="279" spans="1:9" ht="24" customHeight="1">
      <c r="A279" s="181"/>
      <c r="B279" s="208"/>
      <c r="C279" s="183"/>
      <c r="D279" s="38" t="s">
        <v>1130</v>
      </c>
      <c r="E279" s="38" t="s">
        <v>426</v>
      </c>
      <c r="F279" s="39" t="s">
        <v>435</v>
      </c>
      <c r="G279" s="38" t="s">
        <v>1131</v>
      </c>
      <c r="H279" s="39" t="s">
        <v>1132</v>
      </c>
      <c r="I279" s="49">
        <v>1</v>
      </c>
    </row>
    <row r="280" spans="1:9" ht="24" customHeight="1">
      <c r="A280" s="181"/>
      <c r="B280" s="208"/>
      <c r="C280" s="183"/>
      <c r="D280" s="38" t="s">
        <v>1133</v>
      </c>
      <c r="E280" s="38" t="s">
        <v>426</v>
      </c>
      <c r="F280" s="39" t="s">
        <v>496</v>
      </c>
      <c r="G280" s="38" t="s">
        <v>1134</v>
      </c>
      <c r="H280" s="39" t="s">
        <v>1135</v>
      </c>
      <c r="I280" s="49">
        <v>1</v>
      </c>
    </row>
    <row r="281" spans="1:9" ht="24" customHeight="1">
      <c r="A281" s="181"/>
      <c r="B281" s="208"/>
      <c r="C281" s="183"/>
      <c r="D281" s="38" t="s">
        <v>1136</v>
      </c>
      <c r="E281" s="38" t="s">
        <v>431</v>
      </c>
      <c r="F281" s="39" t="s">
        <v>435</v>
      </c>
      <c r="G281" s="38" t="s">
        <v>1137</v>
      </c>
      <c r="H281" s="39" t="s">
        <v>1138</v>
      </c>
      <c r="I281" s="49">
        <v>1</v>
      </c>
    </row>
    <row r="282" spans="1:9" ht="24" customHeight="1">
      <c r="A282" s="170"/>
      <c r="B282" s="209"/>
      <c r="C282" s="184"/>
      <c r="D282" s="34" t="s">
        <v>1083</v>
      </c>
      <c r="E282" s="43" t="s">
        <v>443</v>
      </c>
      <c r="F282" s="42" t="s">
        <v>439</v>
      </c>
      <c r="G282" s="63" t="s">
        <v>1084</v>
      </c>
      <c r="H282" s="36" t="s">
        <v>1085</v>
      </c>
      <c r="I282" s="34">
        <v>2</v>
      </c>
    </row>
    <row r="283" spans="1:9" s="12" customFormat="1" ht="24" customHeight="1">
      <c r="A283" s="166" t="s">
        <v>136</v>
      </c>
      <c r="B283" s="167"/>
      <c r="C283" s="51" t="s">
        <v>138</v>
      </c>
      <c r="D283" s="38" t="s">
        <v>1139</v>
      </c>
      <c r="E283" s="38" t="s">
        <v>426</v>
      </c>
      <c r="F283" s="39" t="s">
        <v>435</v>
      </c>
      <c r="G283" s="38" t="s">
        <v>1140</v>
      </c>
      <c r="H283" s="39" t="s">
        <v>1141</v>
      </c>
      <c r="I283" s="49">
        <v>1</v>
      </c>
    </row>
    <row r="284" spans="1:9" ht="11.1" customHeight="1">
      <c r="A284" s="180" t="s">
        <v>139</v>
      </c>
      <c r="B284" s="207"/>
      <c r="C284" s="182" t="s">
        <v>141</v>
      </c>
      <c r="D284" s="34" t="s">
        <v>424</v>
      </c>
      <c r="E284" s="34"/>
      <c r="F284" s="34"/>
      <c r="G284" s="34"/>
      <c r="H284" s="36"/>
      <c r="I284" s="49">
        <f>SUM(I285:I287)</f>
        <v>3</v>
      </c>
    </row>
    <row r="285" spans="1:9" ht="24" customHeight="1">
      <c r="A285" s="181"/>
      <c r="B285" s="208"/>
      <c r="C285" s="183"/>
      <c r="D285" s="38" t="s">
        <v>1142</v>
      </c>
      <c r="E285" s="43" t="s">
        <v>443</v>
      </c>
      <c r="F285" s="39" t="s">
        <v>435</v>
      </c>
      <c r="G285" s="38" t="s">
        <v>1143</v>
      </c>
      <c r="H285" s="39" t="s">
        <v>1144</v>
      </c>
      <c r="I285" s="49">
        <v>1</v>
      </c>
    </row>
    <row r="286" spans="1:9" ht="24" customHeight="1">
      <c r="A286" s="181"/>
      <c r="B286" s="208"/>
      <c r="C286" s="183"/>
      <c r="D286" s="38" t="s">
        <v>1145</v>
      </c>
      <c r="E286" s="38" t="s">
        <v>426</v>
      </c>
      <c r="F286" s="39" t="s">
        <v>435</v>
      </c>
      <c r="G286" s="38" t="s">
        <v>1146</v>
      </c>
      <c r="H286" s="39" t="s">
        <v>1147</v>
      </c>
      <c r="I286" s="49">
        <v>1</v>
      </c>
    </row>
    <row r="287" spans="1:9" ht="24" customHeight="1">
      <c r="A287" s="170"/>
      <c r="B287" s="209"/>
      <c r="C287" s="184"/>
      <c r="D287" s="38" t="s">
        <v>1148</v>
      </c>
      <c r="E287" s="38" t="s">
        <v>426</v>
      </c>
      <c r="F287" s="39" t="s">
        <v>435</v>
      </c>
      <c r="G287" s="38" t="s">
        <v>1149</v>
      </c>
      <c r="H287" s="39" t="s">
        <v>1150</v>
      </c>
      <c r="I287" s="49">
        <v>1</v>
      </c>
    </row>
    <row r="288" spans="1:9" ht="15" customHeight="1">
      <c r="A288" s="180" t="s">
        <v>1772</v>
      </c>
      <c r="B288" s="207"/>
      <c r="C288" s="182" t="s">
        <v>144</v>
      </c>
      <c r="D288" s="34" t="s">
        <v>424</v>
      </c>
      <c r="E288" s="34"/>
      <c r="F288" s="34"/>
      <c r="G288" s="34"/>
      <c r="H288" s="36"/>
      <c r="I288" s="49">
        <f>SUM(I289:I291)</f>
        <v>3</v>
      </c>
    </row>
    <row r="289" spans="1:9" ht="24" customHeight="1">
      <c r="A289" s="181"/>
      <c r="B289" s="208"/>
      <c r="C289" s="183"/>
      <c r="D289" s="38" t="s">
        <v>1151</v>
      </c>
      <c r="E289" s="38" t="s">
        <v>426</v>
      </c>
      <c r="F289" s="39" t="s">
        <v>435</v>
      </c>
      <c r="G289" s="38" t="s">
        <v>1152</v>
      </c>
      <c r="H289" s="39" t="s">
        <v>1153</v>
      </c>
      <c r="I289" s="49">
        <v>1</v>
      </c>
    </row>
    <row r="290" spans="1:9" ht="24" customHeight="1">
      <c r="A290" s="181"/>
      <c r="B290" s="208"/>
      <c r="C290" s="183"/>
      <c r="D290" s="38" t="s">
        <v>1154</v>
      </c>
      <c r="E290" s="38" t="s">
        <v>426</v>
      </c>
      <c r="F290" s="39" t="s">
        <v>435</v>
      </c>
      <c r="G290" s="38" t="s">
        <v>1155</v>
      </c>
      <c r="H290" s="39" t="s">
        <v>1156</v>
      </c>
      <c r="I290" s="49">
        <v>1</v>
      </c>
    </row>
    <row r="291" spans="1:9" ht="24" customHeight="1">
      <c r="A291" s="170"/>
      <c r="B291" s="209"/>
      <c r="C291" s="184"/>
      <c r="D291" s="38" t="s">
        <v>1157</v>
      </c>
      <c r="E291" s="38" t="s">
        <v>431</v>
      </c>
      <c r="F291" s="39" t="s">
        <v>435</v>
      </c>
      <c r="G291" s="38" t="s">
        <v>1158</v>
      </c>
      <c r="H291" s="39" t="s">
        <v>1159</v>
      </c>
      <c r="I291" s="49">
        <v>1</v>
      </c>
    </row>
    <row r="292" spans="1:9" ht="24" customHeight="1">
      <c r="A292" s="160" t="s">
        <v>145</v>
      </c>
      <c r="B292" s="162"/>
      <c r="C292" s="34" t="s">
        <v>147</v>
      </c>
      <c r="D292" s="38" t="s">
        <v>1160</v>
      </c>
      <c r="E292" s="38" t="s">
        <v>426</v>
      </c>
      <c r="F292" s="39" t="s">
        <v>435</v>
      </c>
      <c r="G292" s="38" t="s">
        <v>1161</v>
      </c>
      <c r="H292" s="39" t="s">
        <v>1162</v>
      </c>
      <c r="I292" s="49">
        <v>1</v>
      </c>
    </row>
    <row r="293" spans="1:9" ht="24" customHeight="1">
      <c r="A293" s="160" t="s">
        <v>148</v>
      </c>
      <c r="B293" s="162"/>
      <c r="C293" s="34" t="s">
        <v>150</v>
      </c>
      <c r="D293" s="38" t="s">
        <v>1163</v>
      </c>
      <c r="E293" s="38" t="s">
        <v>426</v>
      </c>
      <c r="F293" s="39" t="s">
        <v>435</v>
      </c>
      <c r="G293" s="38" t="s">
        <v>1164</v>
      </c>
      <c r="H293" s="39" t="s">
        <v>1165</v>
      </c>
      <c r="I293" s="49">
        <v>1</v>
      </c>
    </row>
    <row r="294" spans="1:9" ht="24" customHeight="1">
      <c r="A294" s="160" t="s">
        <v>151</v>
      </c>
      <c r="B294" s="162"/>
      <c r="C294" s="34" t="s">
        <v>153</v>
      </c>
      <c r="D294" s="38" t="s">
        <v>1166</v>
      </c>
      <c r="E294" s="38" t="s">
        <v>431</v>
      </c>
      <c r="F294" s="39" t="s">
        <v>452</v>
      </c>
      <c r="G294" s="38" t="s">
        <v>1167</v>
      </c>
      <c r="H294" s="39" t="s">
        <v>1168</v>
      </c>
      <c r="I294" s="49">
        <v>1</v>
      </c>
    </row>
    <row r="295" spans="1:9" s="12" customFormat="1" ht="14.1" customHeight="1">
      <c r="A295" s="180" t="s">
        <v>1169</v>
      </c>
      <c r="B295" s="207"/>
      <c r="C295" s="182" t="s">
        <v>155</v>
      </c>
      <c r="D295" s="69" t="s">
        <v>424</v>
      </c>
      <c r="E295" s="70"/>
      <c r="F295" s="70"/>
      <c r="G295" s="70"/>
      <c r="H295" s="71"/>
      <c r="I295" s="49">
        <f>SUM(I296:I297)</f>
        <v>2</v>
      </c>
    </row>
    <row r="296" spans="1:9" ht="24" customHeight="1">
      <c r="A296" s="181"/>
      <c r="B296" s="208"/>
      <c r="C296" s="183"/>
      <c r="D296" s="38" t="s">
        <v>1170</v>
      </c>
      <c r="E296" s="38" t="s">
        <v>426</v>
      </c>
      <c r="F296" s="39" t="s">
        <v>435</v>
      </c>
      <c r="G296" s="38" t="s">
        <v>1171</v>
      </c>
      <c r="H296" s="39" t="s">
        <v>1172</v>
      </c>
      <c r="I296" s="49">
        <v>1</v>
      </c>
    </row>
    <row r="297" spans="1:9" ht="24" customHeight="1">
      <c r="A297" s="170"/>
      <c r="B297" s="209"/>
      <c r="C297" s="184"/>
      <c r="D297" s="38" t="s">
        <v>1173</v>
      </c>
      <c r="E297" s="38" t="s">
        <v>426</v>
      </c>
      <c r="F297" s="39" t="s">
        <v>435</v>
      </c>
      <c r="G297" s="38" t="s">
        <v>1174</v>
      </c>
      <c r="H297" s="39" t="s">
        <v>1175</v>
      </c>
      <c r="I297" s="49">
        <v>1</v>
      </c>
    </row>
    <row r="298" spans="1:9" ht="24" customHeight="1">
      <c r="A298" s="160" t="s">
        <v>1176</v>
      </c>
      <c r="B298" s="162"/>
      <c r="C298" s="33" t="s">
        <v>158</v>
      </c>
      <c r="D298" s="38" t="s">
        <v>1177</v>
      </c>
      <c r="E298" s="38" t="s">
        <v>426</v>
      </c>
      <c r="F298" s="39" t="s">
        <v>435</v>
      </c>
      <c r="G298" s="38" t="s">
        <v>1178</v>
      </c>
      <c r="H298" s="39" t="s">
        <v>1179</v>
      </c>
      <c r="I298" s="49">
        <v>1</v>
      </c>
    </row>
    <row r="299" spans="1:9" ht="24" customHeight="1">
      <c r="A299" s="166" t="s">
        <v>159</v>
      </c>
      <c r="B299" s="167"/>
      <c r="C299" s="67" t="s">
        <v>161</v>
      </c>
      <c r="D299" s="38" t="s">
        <v>1180</v>
      </c>
      <c r="E299" s="38" t="s">
        <v>426</v>
      </c>
      <c r="F299" s="38" t="s">
        <v>452</v>
      </c>
      <c r="G299" s="38" t="s">
        <v>1181</v>
      </c>
      <c r="H299" s="39" t="s">
        <v>1182</v>
      </c>
      <c r="I299" s="49">
        <v>1</v>
      </c>
    </row>
    <row r="300" spans="1:9" ht="24" customHeight="1">
      <c r="A300" s="216" t="s">
        <v>162</v>
      </c>
      <c r="B300" s="217"/>
      <c r="C300" s="67" t="s">
        <v>424</v>
      </c>
      <c r="D300" s="38"/>
      <c r="E300" s="38"/>
      <c r="F300" s="39"/>
      <c r="G300" s="38"/>
      <c r="H300" s="39"/>
      <c r="I300" s="49">
        <f>SUM(I301:I302)</f>
        <v>2</v>
      </c>
    </row>
    <row r="301" spans="1:9" ht="27" customHeight="1">
      <c r="A301" s="218"/>
      <c r="B301" s="219"/>
      <c r="C301" s="67" t="s">
        <v>164</v>
      </c>
      <c r="D301" s="38" t="s">
        <v>1183</v>
      </c>
      <c r="E301" s="38" t="s">
        <v>426</v>
      </c>
      <c r="F301" s="38" t="s">
        <v>512</v>
      </c>
      <c r="G301" s="38" t="s">
        <v>1184</v>
      </c>
      <c r="H301" s="39" t="s">
        <v>1185</v>
      </c>
      <c r="I301" s="49">
        <v>1</v>
      </c>
    </row>
    <row r="302" spans="1:9" ht="30.95" customHeight="1">
      <c r="A302" s="220"/>
      <c r="B302" s="221"/>
      <c r="C302" s="67" t="s">
        <v>1186</v>
      </c>
      <c r="D302" s="38" t="s">
        <v>1187</v>
      </c>
      <c r="E302" s="43" t="s">
        <v>443</v>
      </c>
      <c r="F302" s="39" t="s">
        <v>489</v>
      </c>
      <c r="G302" s="38" t="s">
        <v>1188</v>
      </c>
      <c r="H302" s="39" t="s">
        <v>1189</v>
      </c>
      <c r="I302" s="49">
        <v>1</v>
      </c>
    </row>
    <row r="303" spans="1:9" ht="36" customHeight="1">
      <c r="A303" s="168" t="s">
        <v>168</v>
      </c>
      <c r="B303" s="169"/>
      <c r="C303" s="72" t="s">
        <v>168</v>
      </c>
      <c r="D303" s="34" t="s">
        <v>1190</v>
      </c>
      <c r="E303" s="43" t="s">
        <v>443</v>
      </c>
      <c r="F303" s="42" t="s">
        <v>439</v>
      </c>
      <c r="G303" s="63" t="s">
        <v>1191</v>
      </c>
      <c r="H303" s="36" t="s">
        <v>1192</v>
      </c>
      <c r="I303" s="34">
        <v>2</v>
      </c>
    </row>
    <row r="304" spans="1:9" ht="33.950000000000003" customHeight="1">
      <c r="A304" s="168" t="s">
        <v>169</v>
      </c>
      <c r="B304" s="169"/>
      <c r="C304" s="73" t="s">
        <v>171</v>
      </c>
      <c r="D304" s="34" t="s">
        <v>1193</v>
      </c>
      <c r="E304" s="43" t="s">
        <v>443</v>
      </c>
      <c r="F304" s="42" t="s">
        <v>439</v>
      </c>
      <c r="G304" s="63" t="s">
        <v>1194</v>
      </c>
      <c r="H304" s="36" t="s">
        <v>1195</v>
      </c>
      <c r="I304" s="34">
        <v>2</v>
      </c>
    </row>
    <row r="305" spans="1:9" ht="36" customHeight="1">
      <c r="A305" s="168" t="s">
        <v>172</v>
      </c>
      <c r="B305" s="169"/>
      <c r="C305" s="74" t="s">
        <v>174</v>
      </c>
      <c r="D305" s="38" t="s">
        <v>1196</v>
      </c>
      <c r="E305" s="43" t="s">
        <v>443</v>
      </c>
      <c r="F305" s="39" t="s">
        <v>489</v>
      </c>
      <c r="G305" s="38" t="s">
        <v>1197</v>
      </c>
      <c r="H305" s="39" t="s">
        <v>1198</v>
      </c>
      <c r="I305" s="49">
        <v>1</v>
      </c>
    </row>
    <row r="306" spans="1:9" ht="30" customHeight="1">
      <c r="A306" s="170" t="s">
        <v>1199</v>
      </c>
      <c r="B306" s="171"/>
      <c r="C306" s="162"/>
      <c r="D306" s="38" t="s">
        <v>1200</v>
      </c>
      <c r="E306" s="38" t="s">
        <v>426</v>
      </c>
      <c r="F306" s="39" t="s">
        <v>435</v>
      </c>
      <c r="G306" s="38" t="s">
        <v>1201</v>
      </c>
      <c r="H306" s="39" t="s">
        <v>1202</v>
      </c>
      <c r="I306" s="49">
        <v>1</v>
      </c>
    </row>
    <row r="307" spans="1:9" ht="24" customHeight="1">
      <c r="A307" s="166" t="s">
        <v>1203</v>
      </c>
      <c r="B307" s="172"/>
      <c r="C307" s="167"/>
      <c r="D307" s="38" t="s">
        <v>1204</v>
      </c>
      <c r="E307" s="38" t="s">
        <v>426</v>
      </c>
      <c r="F307" s="39" t="s">
        <v>452</v>
      </c>
      <c r="G307" s="38" t="s">
        <v>1205</v>
      </c>
      <c r="H307" s="39" t="s">
        <v>1206</v>
      </c>
      <c r="I307" s="49">
        <v>1</v>
      </c>
    </row>
    <row r="308" spans="1:9" ht="23.1" customHeight="1">
      <c r="A308" s="173" t="s">
        <v>179</v>
      </c>
      <c r="B308" s="173"/>
      <c r="C308" s="173"/>
      <c r="D308" s="43"/>
      <c r="E308" s="43"/>
      <c r="F308" s="43"/>
      <c r="G308" s="43"/>
      <c r="H308" s="75"/>
      <c r="I308" s="76">
        <f>I309+I310+I313</f>
        <v>9</v>
      </c>
    </row>
    <row r="309" spans="1:9" ht="24" customHeight="1">
      <c r="A309" s="34"/>
      <c r="B309" s="34">
        <v>9990164</v>
      </c>
      <c r="C309" s="34" t="s">
        <v>180</v>
      </c>
      <c r="D309" s="38" t="s">
        <v>1207</v>
      </c>
      <c r="E309" s="38" t="s">
        <v>426</v>
      </c>
      <c r="F309" s="39" t="s">
        <v>435</v>
      </c>
      <c r="G309" s="38" t="s">
        <v>1208</v>
      </c>
      <c r="H309" s="39" t="s">
        <v>1209</v>
      </c>
      <c r="I309" s="49">
        <v>1</v>
      </c>
    </row>
    <row r="310" spans="1:9" ht="24" customHeight="1">
      <c r="A310" s="180"/>
      <c r="B310" s="194">
        <v>9990888</v>
      </c>
      <c r="C310" s="34" t="s">
        <v>424</v>
      </c>
      <c r="D310" s="38"/>
      <c r="E310" s="38"/>
      <c r="F310" s="39"/>
      <c r="G310" s="38"/>
      <c r="H310" s="39"/>
      <c r="I310" s="49">
        <v>2</v>
      </c>
    </row>
    <row r="311" spans="1:9" s="11" customFormat="1" ht="24" customHeight="1">
      <c r="A311" s="181"/>
      <c r="B311" s="195"/>
      <c r="C311" s="182" t="s">
        <v>182</v>
      </c>
      <c r="D311" s="40" t="s">
        <v>1210</v>
      </c>
      <c r="E311" s="43" t="s">
        <v>443</v>
      </c>
      <c r="F311" s="58" t="s">
        <v>435</v>
      </c>
      <c r="G311" s="40" t="s">
        <v>1211</v>
      </c>
      <c r="H311" s="58" t="s">
        <v>1212</v>
      </c>
      <c r="I311" s="49">
        <v>1</v>
      </c>
    </row>
    <row r="312" spans="1:9" s="11" customFormat="1" ht="24" customHeight="1">
      <c r="A312" s="170"/>
      <c r="B312" s="196"/>
      <c r="C312" s="184"/>
      <c r="D312" s="40" t="s">
        <v>1213</v>
      </c>
      <c r="E312" s="38" t="s">
        <v>426</v>
      </c>
      <c r="F312" s="58" t="s">
        <v>435</v>
      </c>
      <c r="G312" s="40" t="s">
        <v>1214</v>
      </c>
      <c r="H312" s="58" t="s">
        <v>1215</v>
      </c>
      <c r="I312" s="49">
        <v>1</v>
      </c>
    </row>
    <row r="313" spans="1:9" s="11" customFormat="1" ht="24" customHeight="1">
      <c r="A313" s="210" t="s">
        <v>28</v>
      </c>
      <c r="B313" s="211"/>
      <c r="C313" s="41" t="s">
        <v>424</v>
      </c>
      <c r="D313" s="40"/>
      <c r="E313" s="40"/>
      <c r="F313" s="58"/>
      <c r="G313" s="40"/>
      <c r="H313" s="58"/>
      <c r="I313" s="49">
        <f>SUM(I314:I317)</f>
        <v>6</v>
      </c>
    </row>
    <row r="314" spans="1:9" s="11" customFormat="1" ht="24" customHeight="1">
      <c r="A314" s="212"/>
      <c r="B314" s="213"/>
      <c r="C314" s="34" t="s">
        <v>28</v>
      </c>
      <c r="D314" s="40" t="s">
        <v>1216</v>
      </c>
      <c r="E314" s="43" t="s">
        <v>443</v>
      </c>
      <c r="F314" s="39" t="s">
        <v>489</v>
      </c>
      <c r="G314" s="40" t="s">
        <v>1217</v>
      </c>
      <c r="H314" s="58" t="s">
        <v>1218</v>
      </c>
      <c r="I314" s="40">
        <v>3</v>
      </c>
    </row>
    <row r="315" spans="1:9" s="11" customFormat="1" ht="24" customHeight="1">
      <c r="A315" s="212"/>
      <c r="B315" s="213"/>
      <c r="C315" s="34" t="s">
        <v>1219</v>
      </c>
      <c r="D315" s="40" t="s">
        <v>1220</v>
      </c>
      <c r="E315" s="38" t="s">
        <v>426</v>
      </c>
      <c r="F315" s="39" t="s">
        <v>489</v>
      </c>
      <c r="G315" s="40" t="s">
        <v>1221</v>
      </c>
      <c r="H315" s="58" t="s">
        <v>1222</v>
      </c>
      <c r="I315" s="40">
        <v>1</v>
      </c>
    </row>
    <row r="316" spans="1:9" s="11" customFormat="1" ht="24" customHeight="1">
      <c r="A316" s="212"/>
      <c r="B316" s="213"/>
      <c r="C316" s="34" t="s">
        <v>1223</v>
      </c>
      <c r="D316" s="40" t="s">
        <v>1224</v>
      </c>
      <c r="E316" s="38" t="s">
        <v>426</v>
      </c>
      <c r="F316" s="39" t="s">
        <v>489</v>
      </c>
      <c r="G316" s="40" t="s">
        <v>1225</v>
      </c>
      <c r="H316" s="58" t="s">
        <v>1226</v>
      </c>
      <c r="I316" s="40">
        <v>1</v>
      </c>
    </row>
    <row r="317" spans="1:9" s="11" customFormat="1" ht="24" customHeight="1">
      <c r="A317" s="214"/>
      <c r="B317" s="215"/>
      <c r="C317" s="34" t="s">
        <v>1227</v>
      </c>
      <c r="D317" s="40" t="s">
        <v>1228</v>
      </c>
      <c r="E317" s="40" t="s">
        <v>431</v>
      </c>
      <c r="F317" s="39" t="s">
        <v>489</v>
      </c>
      <c r="G317" s="40" t="s">
        <v>1229</v>
      </c>
      <c r="H317" s="58" t="s">
        <v>1230</v>
      </c>
      <c r="I317" s="40">
        <v>1</v>
      </c>
    </row>
    <row r="318" spans="1:9" ht="24" customHeight="1">
      <c r="A318" s="163" t="s">
        <v>1231</v>
      </c>
      <c r="B318" s="164"/>
      <c r="C318" s="164"/>
      <c r="D318" s="165"/>
      <c r="E318" s="34"/>
      <c r="F318" s="34"/>
      <c r="G318" s="34"/>
      <c r="H318" s="36"/>
      <c r="I318" s="48">
        <f>I319+I373+I395+I408+I424+I428+I450+I466+I470+I480+I490+I495+I503</f>
        <v>163</v>
      </c>
    </row>
    <row r="319" spans="1:9" ht="24" customHeight="1">
      <c r="A319" s="182" t="s">
        <v>188</v>
      </c>
      <c r="B319" s="160" t="s">
        <v>189</v>
      </c>
      <c r="C319" s="162"/>
      <c r="D319" s="34"/>
      <c r="E319" s="34"/>
      <c r="F319" s="34"/>
      <c r="G319" s="34"/>
      <c r="H319" s="36"/>
      <c r="I319" s="48">
        <f>I320+I356+I359+I360+I363+I366+I369+I372</f>
        <v>49</v>
      </c>
    </row>
    <row r="320" spans="1:9" ht="18" customHeight="1">
      <c r="A320" s="183"/>
      <c r="B320" s="182" t="s">
        <v>278</v>
      </c>
      <c r="C320" s="34" t="s">
        <v>424</v>
      </c>
      <c r="D320" s="34"/>
      <c r="E320" s="34"/>
      <c r="F320" s="34"/>
      <c r="G320" s="34"/>
      <c r="H320" s="36"/>
      <c r="I320" s="49">
        <f>I321+I327+I326+I334+I335+I338+I339+I340+I341+I342+I343+I344+I345+I346+I347+I348+I349+I350+I351+I352+I353</f>
        <v>37</v>
      </c>
    </row>
    <row r="321" spans="1:9" ht="15" customHeight="1">
      <c r="A321" s="183"/>
      <c r="B321" s="183"/>
      <c r="C321" s="185" t="s">
        <v>194</v>
      </c>
      <c r="D321" s="43" t="s">
        <v>424</v>
      </c>
      <c r="E321" s="43"/>
      <c r="F321" s="43"/>
      <c r="G321" s="43"/>
      <c r="H321" s="75"/>
      <c r="I321" s="85">
        <f>SUM(I322:I325)</f>
        <v>4</v>
      </c>
    </row>
    <row r="322" spans="1:9" ht="26.1" customHeight="1">
      <c r="A322" s="183"/>
      <c r="B322" s="183"/>
      <c r="C322" s="186"/>
      <c r="D322" s="38" t="s">
        <v>1232</v>
      </c>
      <c r="E322" s="38" t="s">
        <v>426</v>
      </c>
      <c r="F322" s="39" t="s">
        <v>427</v>
      </c>
      <c r="G322" s="38" t="s">
        <v>1233</v>
      </c>
      <c r="H322" s="39" t="s">
        <v>1234</v>
      </c>
      <c r="I322" s="49">
        <v>1</v>
      </c>
    </row>
    <row r="323" spans="1:9" ht="30.95" customHeight="1">
      <c r="A323" s="183"/>
      <c r="B323" s="183"/>
      <c r="C323" s="186"/>
      <c r="D323" s="38" t="s">
        <v>1235</v>
      </c>
      <c r="E323" s="38" t="s">
        <v>426</v>
      </c>
      <c r="F323" s="39" t="s">
        <v>444</v>
      </c>
      <c r="G323" s="38" t="s">
        <v>1236</v>
      </c>
      <c r="H323" s="39" t="s">
        <v>1237</v>
      </c>
      <c r="I323" s="49">
        <v>1</v>
      </c>
    </row>
    <row r="324" spans="1:9" ht="24" customHeight="1">
      <c r="A324" s="183"/>
      <c r="B324" s="183"/>
      <c r="C324" s="186"/>
      <c r="D324" s="38" t="s">
        <v>1238</v>
      </c>
      <c r="E324" s="38" t="s">
        <v>426</v>
      </c>
      <c r="F324" s="39" t="s">
        <v>465</v>
      </c>
      <c r="G324" s="38" t="s">
        <v>1239</v>
      </c>
      <c r="H324" s="39" t="s">
        <v>1240</v>
      </c>
      <c r="I324" s="49">
        <v>1</v>
      </c>
    </row>
    <row r="325" spans="1:9" ht="27.95" customHeight="1">
      <c r="A325" s="183"/>
      <c r="B325" s="183"/>
      <c r="C325" s="187"/>
      <c r="D325" s="38" t="s">
        <v>1241</v>
      </c>
      <c r="E325" s="38" t="s">
        <v>431</v>
      </c>
      <c r="F325" s="39" t="s">
        <v>427</v>
      </c>
      <c r="G325" s="38" t="s">
        <v>1242</v>
      </c>
      <c r="H325" s="39" t="s">
        <v>1243</v>
      </c>
      <c r="I325" s="49">
        <v>1</v>
      </c>
    </row>
    <row r="326" spans="1:9" ht="24" customHeight="1">
      <c r="A326" s="183"/>
      <c r="B326" s="183"/>
      <c r="C326" s="78" t="s">
        <v>195</v>
      </c>
      <c r="D326" s="38" t="s">
        <v>1244</v>
      </c>
      <c r="E326" s="38" t="s">
        <v>426</v>
      </c>
      <c r="F326" s="39" t="s">
        <v>435</v>
      </c>
      <c r="G326" s="38" t="s">
        <v>1245</v>
      </c>
      <c r="H326" s="39" t="s">
        <v>1246</v>
      </c>
      <c r="I326" s="49">
        <v>1</v>
      </c>
    </row>
    <row r="327" spans="1:9" ht="18.95" customHeight="1">
      <c r="A327" s="183"/>
      <c r="B327" s="183"/>
      <c r="C327" s="185" t="s">
        <v>196</v>
      </c>
      <c r="D327" s="43" t="s">
        <v>424</v>
      </c>
      <c r="E327" s="43"/>
      <c r="F327" s="43"/>
      <c r="G327" s="43"/>
      <c r="H327" s="75"/>
      <c r="I327" s="85">
        <f>SUM(I328:I333)</f>
        <v>7</v>
      </c>
    </row>
    <row r="328" spans="1:9" ht="24" customHeight="1">
      <c r="A328" s="183"/>
      <c r="B328" s="183"/>
      <c r="C328" s="186"/>
      <c r="D328" s="38" t="s">
        <v>1247</v>
      </c>
      <c r="E328" s="43" t="s">
        <v>443</v>
      </c>
      <c r="F328" s="39" t="s">
        <v>435</v>
      </c>
      <c r="G328" s="38" t="s">
        <v>1248</v>
      </c>
      <c r="H328" s="39" t="s">
        <v>1249</v>
      </c>
      <c r="I328" s="49">
        <v>1</v>
      </c>
    </row>
    <row r="329" spans="1:9" ht="24" customHeight="1">
      <c r="A329" s="183"/>
      <c r="B329" s="183"/>
      <c r="C329" s="186"/>
      <c r="D329" s="38" t="s">
        <v>1250</v>
      </c>
      <c r="E329" s="38" t="s">
        <v>426</v>
      </c>
      <c r="F329" s="39" t="s">
        <v>435</v>
      </c>
      <c r="G329" s="38" t="s">
        <v>1251</v>
      </c>
      <c r="H329" s="39" t="s">
        <v>1252</v>
      </c>
      <c r="I329" s="49">
        <v>1</v>
      </c>
    </row>
    <row r="330" spans="1:9" ht="24" customHeight="1">
      <c r="A330" s="183"/>
      <c r="B330" s="183"/>
      <c r="C330" s="186"/>
      <c r="D330" s="38" t="s">
        <v>1253</v>
      </c>
      <c r="E330" s="38" t="s">
        <v>426</v>
      </c>
      <c r="F330" s="39" t="s">
        <v>496</v>
      </c>
      <c r="G330" s="38" t="s">
        <v>1254</v>
      </c>
      <c r="H330" s="39" t="s">
        <v>1255</v>
      </c>
      <c r="I330" s="49">
        <v>1</v>
      </c>
    </row>
    <row r="331" spans="1:9" ht="24" customHeight="1">
      <c r="A331" s="183"/>
      <c r="B331" s="183"/>
      <c r="C331" s="186"/>
      <c r="D331" s="38" t="s">
        <v>1256</v>
      </c>
      <c r="E331" s="38" t="s">
        <v>426</v>
      </c>
      <c r="F331" s="39" t="s">
        <v>427</v>
      </c>
      <c r="G331" s="38" t="s">
        <v>1257</v>
      </c>
      <c r="H331" s="39" t="s">
        <v>1258</v>
      </c>
      <c r="I331" s="49">
        <v>1</v>
      </c>
    </row>
    <row r="332" spans="1:9" ht="24" customHeight="1">
      <c r="A332" s="183"/>
      <c r="B332" s="183"/>
      <c r="C332" s="186"/>
      <c r="D332" s="38" t="s">
        <v>1259</v>
      </c>
      <c r="E332" s="38" t="s">
        <v>431</v>
      </c>
      <c r="F332" s="39" t="s">
        <v>427</v>
      </c>
      <c r="G332" s="38" t="s">
        <v>1260</v>
      </c>
      <c r="H332" s="39" t="s">
        <v>1261</v>
      </c>
      <c r="I332" s="49">
        <v>1</v>
      </c>
    </row>
    <row r="333" spans="1:9" ht="24" customHeight="1">
      <c r="A333" s="183"/>
      <c r="B333" s="183"/>
      <c r="C333" s="187"/>
      <c r="D333" s="79" t="s">
        <v>1262</v>
      </c>
      <c r="E333" s="38" t="s">
        <v>426</v>
      </c>
      <c r="F333" s="42" t="s">
        <v>439</v>
      </c>
      <c r="G333" s="80" t="s">
        <v>1263</v>
      </c>
      <c r="H333" s="81" t="s">
        <v>1264</v>
      </c>
      <c r="I333" s="79">
        <v>2</v>
      </c>
    </row>
    <row r="334" spans="1:9" ht="24" customHeight="1">
      <c r="A334" s="183"/>
      <c r="B334" s="183"/>
      <c r="C334" s="43" t="s">
        <v>197</v>
      </c>
      <c r="D334" s="38" t="s">
        <v>1265</v>
      </c>
      <c r="E334" s="38" t="s">
        <v>426</v>
      </c>
      <c r="F334" s="39" t="s">
        <v>435</v>
      </c>
      <c r="G334" s="38" t="s">
        <v>1266</v>
      </c>
      <c r="H334" s="39" t="s">
        <v>1267</v>
      </c>
      <c r="I334" s="49">
        <v>1</v>
      </c>
    </row>
    <row r="335" spans="1:9" ht="15" customHeight="1">
      <c r="A335" s="183"/>
      <c r="B335" s="183"/>
      <c r="C335" s="185" t="s">
        <v>198</v>
      </c>
      <c r="D335" s="43" t="s">
        <v>424</v>
      </c>
      <c r="E335" s="43"/>
      <c r="F335" s="43"/>
      <c r="G335" s="43"/>
      <c r="H335" s="75"/>
      <c r="I335" s="85">
        <f>SUM(I336:I337)</f>
        <v>2</v>
      </c>
    </row>
    <row r="336" spans="1:9" ht="24" customHeight="1">
      <c r="A336" s="183"/>
      <c r="B336" s="183"/>
      <c r="C336" s="186"/>
      <c r="D336" s="38" t="s">
        <v>1268</v>
      </c>
      <c r="E336" s="38" t="s">
        <v>431</v>
      </c>
      <c r="F336" s="39" t="s">
        <v>435</v>
      </c>
      <c r="G336" s="38" t="s">
        <v>1269</v>
      </c>
      <c r="H336" s="39" t="s">
        <v>1270</v>
      </c>
      <c r="I336" s="49">
        <v>1</v>
      </c>
    </row>
    <row r="337" spans="1:9" ht="24" customHeight="1">
      <c r="A337" s="183"/>
      <c r="B337" s="183"/>
      <c r="C337" s="187"/>
      <c r="D337" s="38" t="s">
        <v>1271</v>
      </c>
      <c r="E337" s="38" t="s">
        <v>431</v>
      </c>
      <c r="F337" s="39" t="s">
        <v>583</v>
      </c>
      <c r="G337" s="38" t="s">
        <v>1272</v>
      </c>
      <c r="H337" s="39" t="s">
        <v>1273</v>
      </c>
      <c r="I337" s="49">
        <v>1</v>
      </c>
    </row>
    <row r="338" spans="1:9" ht="24" customHeight="1">
      <c r="A338" s="183"/>
      <c r="B338" s="183"/>
      <c r="C338" s="34" t="s">
        <v>192</v>
      </c>
      <c r="D338" s="38" t="s">
        <v>1274</v>
      </c>
      <c r="E338" s="38" t="s">
        <v>488</v>
      </c>
      <c r="F338" s="39" t="s">
        <v>489</v>
      </c>
      <c r="G338" s="38" t="s">
        <v>1275</v>
      </c>
      <c r="H338" s="39" t="s">
        <v>491</v>
      </c>
      <c r="I338" s="85">
        <v>3</v>
      </c>
    </row>
    <row r="339" spans="1:9" s="12" customFormat="1" ht="24" customHeight="1">
      <c r="A339" s="183"/>
      <c r="B339" s="183"/>
      <c r="C339" s="38" t="s">
        <v>199</v>
      </c>
      <c r="D339" s="38" t="s">
        <v>1276</v>
      </c>
      <c r="E339" s="38" t="s">
        <v>426</v>
      </c>
      <c r="F339" s="39" t="s">
        <v>496</v>
      </c>
      <c r="G339" s="38" t="s">
        <v>1277</v>
      </c>
      <c r="H339" s="39" t="s">
        <v>1278</v>
      </c>
      <c r="I339" s="49">
        <v>1</v>
      </c>
    </row>
    <row r="340" spans="1:9" s="12" customFormat="1" ht="24" customHeight="1">
      <c r="A340" s="183"/>
      <c r="B340" s="183"/>
      <c r="C340" s="38" t="s">
        <v>200</v>
      </c>
      <c r="D340" s="38" t="s">
        <v>1279</v>
      </c>
      <c r="E340" s="38" t="s">
        <v>426</v>
      </c>
      <c r="F340" s="39" t="s">
        <v>489</v>
      </c>
      <c r="G340" s="38" t="s">
        <v>1280</v>
      </c>
      <c r="H340" s="39" t="s">
        <v>1281</v>
      </c>
      <c r="I340" s="49">
        <v>1</v>
      </c>
    </row>
    <row r="341" spans="1:9" ht="24" customHeight="1">
      <c r="A341" s="183"/>
      <c r="B341" s="183"/>
      <c r="C341" s="34" t="s">
        <v>201</v>
      </c>
      <c r="D341" s="38" t="s">
        <v>1282</v>
      </c>
      <c r="E341" s="38" t="s">
        <v>426</v>
      </c>
      <c r="F341" s="39" t="s">
        <v>489</v>
      </c>
      <c r="G341" s="38" t="s">
        <v>1283</v>
      </c>
      <c r="H341" s="39" t="s">
        <v>1284</v>
      </c>
      <c r="I341" s="49">
        <v>1</v>
      </c>
    </row>
    <row r="342" spans="1:9" ht="24" customHeight="1">
      <c r="A342" s="183"/>
      <c r="B342" s="183"/>
      <c r="C342" s="38" t="s">
        <v>202</v>
      </c>
      <c r="D342" s="38" t="s">
        <v>1285</v>
      </c>
      <c r="E342" s="38" t="s">
        <v>426</v>
      </c>
      <c r="F342" s="39" t="s">
        <v>489</v>
      </c>
      <c r="G342" s="38" t="s">
        <v>1286</v>
      </c>
      <c r="H342" s="39" t="s">
        <v>1287</v>
      </c>
      <c r="I342" s="49">
        <v>1</v>
      </c>
    </row>
    <row r="343" spans="1:9" ht="24" customHeight="1">
      <c r="A343" s="183"/>
      <c r="B343" s="183"/>
      <c r="C343" s="38" t="s">
        <v>203</v>
      </c>
      <c r="D343" s="38" t="s">
        <v>1288</v>
      </c>
      <c r="E343" s="38" t="s">
        <v>426</v>
      </c>
      <c r="F343" s="39" t="s">
        <v>489</v>
      </c>
      <c r="G343" s="38" t="s">
        <v>1289</v>
      </c>
      <c r="H343" s="39" t="s">
        <v>1290</v>
      </c>
      <c r="I343" s="49">
        <v>1</v>
      </c>
    </row>
    <row r="344" spans="1:9" ht="24" customHeight="1">
      <c r="A344" s="183"/>
      <c r="B344" s="183"/>
      <c r="C344" s="82" t="s">
        <v>204</v>
      </c>
      <c r="D344" s="82" t="s">
        <v>1291</v>
      </c>
      <c r="E344" s="38" t="s">
        <v>426</v>
      </c>
      <c r="F344" s="83" t="s">
        <v>496</v>
      </c>
      <c r="G344" s="82" t="s">
        <v>1292</v>
      </c>
      <c r="H344" s="83" t="s">
        <v>1293</v>
      </c>
      <c r="I344" s="49">
        <v>1</v>
      </c>
    </row>
    <row r="345" spans="1:9" ht="24" customHeight="1">
      <c r="A345" s="183"/>
      <c r="B345" s="183"/>
      <c r="C345" s="38" t="s">
        <v>1294</v>
      </c>
      <c r="D345" s="38" t="s">
        <v>1295</v>
      </c>
      <c r="E345" s="38" t="s">
        <v>426</v>
      </c>
      <c r="F345" s="39" t="s">
        <v>435</v>
      </c>
      <c r="G345" s="38" t="s">
        <v>1296</v>
      </c>
      <c r="H345" s="39" t="s">
        <v>1297</v>
      </c>
      <c r="I345" s="49">
        <v>1</v>
      </c>
    </row>
    <row r="346" spans="1:9" s="11" customFormat="1" ht="24" customHeight="1">
      <c r="A346" s="183"/>
      <c r="B346" s="183"/>
      <c r="C346" s="40" t="s">
        <v>206</v>
      </c>
      <c r="D346" s="40" t="s">
        <v>1298</v>
      </c>
      <c r="E346" s="38" t="s">
        <v>426</v>
      </c>
      <c r="F346" s="39" t="s">
        <v>489</v>
      </c>
      <c r="G346" s="40" t="s">
        <v>1299</v>
      </c>
      <c r="H346" s="58" t="s">
        <v>1300</v>
      </c>
      <c r="I346" s="49">
        <v>1</v>
      </c>
    </row>
    <row r="347" spans="1:9" ht="24" customHeight="1">
      <c r="A347" s="183"/>
      <c r="B347" s="183"/>
      <c r="C347" s="38" t="s">
        <v>207</v>
      </c>
      <c r="D347" s="38" t="s">
        <v>1301</v>
      </c>
      <c r="E347" s="38" t="s">
        <v>426</v>
      </c>
      <c r="F347" s="39" t="s">
        <v>489</v>
      </c>
      <c r="G347" s="38" t="s">
        <v>1302</v>
      </c>
      <c r="H347" s="39" t="s">
        <v>1303</v>
      </c>
      <c r="I347" s="49">
        <v>1</v>
      </c>
    </row>
    <row r="348" spans="1:9" ht="24" customHeight="1">
      <c r="A348" s="183"/>
      <c r="B348" s="183"/>
      <c r="C348" s="38" t="s">
        <v>208</v>
      </c>
      <c r="D348" s="38" t="s">
        <v>1304</v>
      </c>
      <c r="E348" s="38" t="s">
        <v>426</v>
      </c>
      <c r="F348" s="39" t="s">
        <v>435</v>
      </c>
      <c r="G348" s="38" t="s">
        <v>1305</v>
      </c>
      <c r="H348" s="39" t="s">
        <v>1306</v>
      </c>
      <c r="I348" s="49">
        <v>1</v>
      </c>
    </row>
    <row r="349" spans="1:9" ht="24" customHeight="1">
      <c r="A349" s="183"/>
      <c r="B349" s="183"/>
      <c r="C349" s="38" t="s">
        <v>209</v>
      </c>
      <c r="D349" s="38" t="s">
        <v>1307</v>
      </c>
      <c r="E349" s="38" t="s">
        <v>431</v>
      </c>
      <c r="F349" s="39" t="s">
        <v>435</v>
      </c>
      <c r="G349" s="38" t="s">
        <v>1308</v>
      </c>
      <c r="H349" s="39" t="s">
        <v>1309</v>
      </c>
      <c r="I349" s="49">
        <v>1</v>
      </c>
    </row>
    <row r="350" spans="1:9" ht="24" customHeight="1">
      <c r="A350" s="183"/>
      <c r="B350" s="183"/>
      <c r="C350" s="38" t="s">
        <v>1310</v>
      </c>
      <c r="D350" s="38" t="s">
        <v>1311</v>
      </c>
      <c r="E350" s="38" t="s">
        <v>426</v>
      </c>
      <c r="F350" s="39" t="s">
        <v>489</v>
      </c>
      <c r="G350" s="38" t="s">
        <v>1312</v>
      </c>
      <c r="H350" s="39" t="s">
        <v>1313</v>
      </c>
      <c r="I350" s="49">
        <v>1</v>
      </c>
    </row>
    <row r="351" spans="1:9" ht="24" customHeight="1">
      <c r="A351" s="183"/>
      <c r="B351" s="183"/>
      <c r="C351" s="38" t="s">
        <v>211</v>
      </c>
      <c r="D351" s="38" t="s">
        <v>1314</v>
      </c>
      <c r="E351" s="38" t="s">
        <v>426</v>
      </c>
      <c r="F351" s="39" t="s">
        <v>496</v>
      </c>
      <c r="G351" s="38" t="s">
        <v>1315</v>
      </c>
      <c r="H351" s="39" t="s">
        <v>1316</v>
      </c>
      <c r="I351" s="49">
        <v>1</v>
      </c>
    </row>
    <row r="352" spans="1:9" ht="24" customHeight="1">
      <c r="A352" s="183"/>
      <c r="B352" s="183"/>
      <c r="C352" s="80" t="s">
        <v>212</v>
      </c>
      <c r="D352" s="79" t="s">
        <v>1317</v>
      </c>
      <c r="E352" s="38" t="s">
        <v>426</v>
      </c>
      <c r="F352" s="42" t="s">
        <v>439</v>
      </c>
      <c r="G352" s="80" t="s">
        <v>1318</v>
      </c>
      <c r="H352" s="81" t="s">
        <v>1319</v>
      </c>
      <c r="I352" s="79">
        <v>2</v>
      </c>
    </row>
    <row r="353" spans="1:9" ht="21.95" customHeight="1">
      <c r="A353" s="183"/>
      <c r="B353" s="183"/>
      <c r="C353" s="197" t="s">
        <v>194</v>
      </c>
      <c r="D353" s="38" t="s">
        <v>424</v>
      </c>
      <c r="E353" s="38"/>
      <c r="F353" s="39"/>
      <c r="G353" s="38"/>
      <c r="H353" s="39"/>
      <c r="I353" s="49">
        <f>SUM(I354:I355)</f>
        <v>4</v>
      </c>
    </row>
    <row r="354" spans="1:9" ht="18" customHeight="1">
      <c r="A354" s="183"/>
      <c r="B354" s="183"/>
      <c r="C354" s="198"/>
      <c r="D354" s="79" t="s">
        <v>1320</v>
      </c>
      <c r="E354" s="43" t="s">
        <v>443</v>
      </c>
      <c r="F354" s="42" t="s">
        <v>439</v>
      </c>
      <c r="G354" s="80" t="s">
        <v>1321</v>
      </c>
      <c r="H354" s="81" t="s">
        <v>1322</v>
      </c>
      <c r="I354" s="34">
        <v>2</v>
      </c>
    </row>
    <row r="355" spans="1:9" ht="18" customHeight="1">
      <c r="A355" s="183"/>
      <c r="B355" s="184"/>
      <c r="C355" s="199"/>
      <c r="D355" s="79" t="s">
        <v>1323</v>
      </c>
      <c r="E355" s="38" t="s">
        <v>426</v>
      </c>
      <c r="F355" s="42" t="s">
        <v>439</v>
      </c>
      <c r="G355" s="80" t="s">
        <v>1324</v>
      </c>
      <c r="H355" s="81" t="s">
        <v>1325</v>
      </c>
      <c r="I355" s="79">
        <v>2</v>
      </c>
    </row>
    <row r="356" spans="1:9" ht="18.95" customHeight="1">
      <c r="A356" s="183"/>
      <c r="B356" s="182" t="s">
        <v>233</v>
      </c>
      <c r="C356" s="38" t="s">
        <v>424</v>
      </c>
      <c r="D356" s="38"/>
      <c r="E356" s="38"/>
      <c r="F356" s="39"/>
      <c r="G356" s="38"/>
      <c r="H356" s="39"/>
      <c r="I356" s="49">
        <f>SUM(I357:I358)</f>
        <v>2</v>
      </c>
    </row>
    <row r="357" spans="1:9" ht="24" customHeight="1">
      <c r="A357" s="183"/>
      <c r="B357" s="191"/>
      <c r="C357" s="38" t="s">
        <v>235</v>
      </c>
      <c r="D357" s="38" t="s">
        <v>1326</v>
      </c>
      <c r="E357" s="38" t="s">
        <v>426</v>
      </c>
      <c r="F357" s="39" t="s">
        <v>489</v>
      </c>
      <c r="G357" s="38" t="s">
        <v>1327</v>
      </c>
      <c r="H357" s="39" t="s">
        <v>1328</v>
      </c>
      <c r="I357" s="49">
        <v>1</v>
      </c>
    </row>
    <row r="358" spans="1:9" ht="24" customHeight="1">
      <c r="A358" s="183"/>
      <c r="B358" s="192"/>
      <c r="C358" s="38" t="s">
        <v>236</v>
      </c>
      <c r="D358" s="38" t="s">
        <v>1329</v>
      </c>
      <c r="E358" s="38" t="s">
        <v>426</v>
      </c>
      <c r="F358" s="39" t="s">
        <v>489</v>
      </c>
      <c r="G358" s="38" t="s">
        <v>1330</v>
      </c>
      <c r="H358" s="39" t="s">
        <v>1331</v>
      </c>
      <c r="I358" s="49">
        <v>1</v>
      </c>
    </row>
    <row r="359" spans="1:9" s="12" customFormat="1" ht="24" customHeight="1">
      <c r="A359" s="183"/>
      <c r="B359" s="52" t="s">
        <v>213</v>
      </c>
      <c r="C359" s="38" t="s">
        <v>214</v>
      </c>
      <c r="D359" s="38" t="s">
        <v>1332</v>
      </c>
      <c r="E359" s="38" t="s">
        <v>426</v>
      </c>
      <c r="F359" s="39" t="s">
        <v>489</v>
      </c>
      <c r="G359" s="38" t="s">
        <v>1333</v>
      </c>
      <c r="H359" s="39" t="s">
        <v>1334</v>
      </c>
      <c r="I359" s="49">
        <v>1</v>
      </c>
    </row>
    <row r="360" spans="1:9" s="12" customFormat="1" ht="24" customHeight="1">
      <c r="A360" s="183"/>
      <c r="B360" s="197" t="s">
        <v>215</v>
      </c>
      <c r="C360" s="38" t="s">
        <v>424</v>
      </c>
      <c r="D360" s="38"/>
      <c r="E360" s="38"/>
      <c r="F360" s="39"/>
      <c r="G360" s="38"/>
      <c r="H360" s="39"/>
      <c r="I360" s="85">
        <f>SUM(I361:I362)</f>
        <v>2</v>
      </c>
    </row>
    <row r="361" spans="1:9" s="12" customFormat="1" ht="27.95" customHeight="1">
      <c r="A361" s="183"/>
      <c r="B361" s="198"/>
      <c r="C361" s="38" t="s">
        <v>217</v>
      </c>
      <c r="D361" s="38" t="s">
        <v>1335</v>
      </c>
      <c r="E361" s="38" t="s">
        <v>426</v>
      </c>
      <c r="F361" s="39" t="s">
        <v>489</v>
      </c>
      <c r="G361" s="38" t="s">
        <v>1336</v>
      </c>
      <c r="H361" s="39" t="s">
        <v>1337</v>
      </c>
      <c r="I361" s="49">
        <v>1</v>
      </c>
    </row>
    <row r="362" spans="1:9" s="12" customFormat="1" ht="32.1" customHeight="1">
      <c r="A362" s="183"/>
      <c r="B362" s="198"/>
      <c r="C362" s="38" t="s">
        <v>218</v>
      </c>
      <c r="D362" s="38" t="s">
        <v>1338</v>
      </c>
      <c r="E362" s="38" t="s">
        <v>426</v>
      </c>
      <c r="F362" s="39" t="s">
        <v>489</v>
      </c>
      <c r="G362" s="38" t="s">
        <v>1339</v>
      </c>
      <c r="H362" s="39" t="s">
        <v>1340</v>
      </c>
      <c r="I362" s="49">
        <v>1</v>
      </c>
    </row>
    <row r="363" spans="1:9" s="12" customFormat="1" ht="24" customHeight="1">
      <c r="A363" s="183"/>
      <c r="B363" s="197" t="s">
        <v>219</v>
      </c>
      <c r="C363" s="38" t="s">
        <v>424</v>
      </c>
      <c r="D363" s="38"/>
      <c r="E363" s="38"/>
      <c r="F363" s="39"/>
      <c r="G363" s="38"/>
      <c r="H363" s="39"/>
      <c r="I363" s="64">
        <f>SUM(I364:I365)</f>
        <v>2</v>
      </c>
    </row>
    <row r="364" spans="1:9" s="12" customFormat="1" ht="24" customHeight="1">
      <c r="A364" s="183"/>
      <c r="B364" s="191"/>
      <c r="C364" s="38" t="s">
        <v>221</v>
      </c>
      <c r="D364" s="38" t="s">
        <v>1341</v>
      </c>
      <c r="E364" s="38" t="s">
        <v>426</v>
      </c>
      <c r="F364" s="39" t="s">
        <v>489</v>
      </c>
      <c r="G364" s="38" t="s">
        <v>1342</v>
      </c>
      <c r="H364" s="39" t="s">
        <v>1343</v>
      </c>
      <c r="I364" s="49">
        <v>1</v>
      </c>
    </row>
    <row r="365" spans="1:9" s="12" customFormat="1" ht="24" customHeight="1">
      <c r="A365" s="183"/>
      <c r="B365" s="192"/>
      <c r="C365" s="38" t="s">
        <v>223</v>
      </c>
      <c r="D365" s="38" t="s">
        <v>1344</v>
      </c>
      <c r="E365" s="38" t="s">
        <v>426</v>
      </c>
      <c r="F365" s="39" t="s">
        <v>489</v>
      </c>
      <c r="G365" s="38" t="s">
        <v>1345</v>
      </c>
      <c r="H365" s="39" t="s">
        <v>1346</v>
      </c>
      <c r="I365" s="49">
        <v>1</v>
      </c>
    </row>
    <row r="366" spans="1:9" s="12" customFormat="1" ht="24" customHeight="1">
      <c r="A366" s="183"/>
      <c r="B366" s="197" t="s">
        <v>224</v>
      </c>
      <c r="C366" s="38" t="s">
        <v>424</v>
      </c>
      <c r="D366" s="38"/>
      <c r="E366" s="38"/>
      <c r="F366" s="39"/>
      <c r="G366" s="38"/>
      <c r="H366" s="39"/>
      <c r="I366" s="64">
        <f>SUM(I367:I368)</f>
        <v>2</v>
      </c>
    </row>
    <row r="367" spans="1:9" s="12" customFormat="1" ht="24" customHeight="1">
      <c r="A367" s="183"/>
      <c r="B367" s="191"/>
      <c r="C367" s="38" t="s">
        <v>226</v>
      </c>
      <c r="D367" s="38" t="s">
        <v>1347</v>
      </c>
      <c r="E367" s="38" t="s">
        <v>431</v>
      </c>
      <c r="F367" s="39" t="s">
        <v>496</v>
      </c>
      <c r="G367" s="38" t="s">
        <v>1348</v>
      </c>
      <c r="H367" s="39" t="s">
        <v>1349</v>
      </c>
      <c r="I367" s="49">
        <v>1</v>
      </c>
    </row>
    <row r="368" spans="1:9" s="12" customFormat="1" ht="24" customHeight="1">
      <c r="A368" s="183"/>
      <c r="B368" s="192"/>
      <c r="C368" s="38" t="s">
        <v>227</v>
      </c>
      <c r="D368" s="38" t="s">
        <v>1350</v>
      </c>
      <c r="E368" s="38" t="s">
        <v>426</v>
      </c>
      <c r="F368" s="39" t="s">
        <v>496</v>
      </c>
      <c r="G368" s="38" t="s">
        <v>1351</v>
      </c>
      <c r="H368" s="39" t="s">
        <v>1352</v>
      </c>
      <c r="I368" s="49">
        <v>1</v>
      </c>
    </row>
    <row r="369" spans="1:9" s="12" customFormat="1" ht="24" customHeight="1">
      <c r="A369" s="183"/>
      <c r="B369" s="197" t="s">
        <v>228</v>
      </c>
      <c r="C369" s="38" t="s">
        <v>424</v>
      </c>
      <c r="D369" s="38"/>
      <c r="E369" s="38"/>
      <c r="F369" s="39"/>
      <c r="G369" s="38"/>
      <c r="H369" s="39"/>
      <c r="I369" s="49">
        <f>I370+I371</f>
        <v>2</v>
      </c>
    </row>
    <row r="370" spans="1:9" s="12" customFormat="1" ht="24" customHeight="1">
      <c r="A370" s="183"/>
      <c r="B370" s="198"/>
      <c r="C370" s="38" t="s">
        <v>1353</v>
      </c>
      <c r="D370" s="38" t="s">
        <v>1354</v>
      </c>
      <c r="E370" s="38" t="s">
        <v>426</v>
      </c>
      <c r="F370" s="39" t="s">
        <v>489</v>
      </c>
      <c r="G370" s="38" t="s">
        <v>1355</v>
      </c>
      <c r="H370" s="39" t="s">
        <v>1356</v>
      </c>
      <c r="I370" s="49">
        <v>1</v>
      </c>
    </row>
    <row r="371" spans="1:9" s="12" customFormat="1" ht="24" customHeight="1">
      <c r="A371" s="183"/>
      <c r="B371" s="199"/>
      <c r="C371" s="38" t="s">
        <v>232</v>
      </c>
      <c r="D371" s="38" t="s">
        <v>1357</v>
      </c>
      <c r="E371" s="38" t="s">
        <v>426</v>
      </c>
      <c r="F371" s="39" t="s">
        <v>489</v>
      </c>
      <c r="G371" s="38" t="s">
        <v>1358</v>
      </c>
      <c r="H371" s="39" t="s">
        <v>1359</v>
      </c>
      <c r="I371" s="49">
        <v>1</v>
      </c>
    </row>
    <row r="372" spans="1:9" s="12" customFormat="1" ht="24" customHeight="1">
      <c r="A372" s="184"/>
      <c r="B372" s="52" t="s">
        <v>239</v>
      </c>
      <c r="C372" s="38" t="s">
        <v>240</v>
      </c>
      <c r="D372" s="38" t="s">
        <v>1360</v>
      </c>
      <c r="E372" s="38" t="s">
        <v>426</v>
      </c>
      <c r="F372" s="39" t="s">
        <v>489</v>
      </c>
      <c r="G372" s="38" t="s">
        <v>1361</v>
      </c>
      <c r="H372" s="39" t="s">
        <v>1362</v>
      </c>
      <c r="I372" s="49">
        <v>1</v>
      </c>
    </row>
    <row r="373" spans="1:9" ht="24" customHeight="1">
      <c r="A373" s="185" t="s">
        <v>241</v>
      </c>
      <c r="B373" s="174" t="s">
        <v>242</v>
      </c>
      <c r="C373" s="175"/>
      <c r="D373" s="43"/>
      <c r="E373" s="43"/>
      <c r="F373" s="43"/>
      <c r="G373" s="43"/>
      <c r="H373" s="75"/>
      <c r="I373" s="76">
        <f>I374+I392+I391</f>
        <v>24</v>
      </c>
    </row>
    <row r="374" spans="1:9" ht="24" customHeight="1">
      <c r="A374" s="186"/>
      <c r="B374" s="185" t="s">
        <v>278</v>
      </c>
      <c r="C374" s="34" t="s">
        <v>424</v>
      </c>
      <c r="D374" s="34"/>
      <c r="E374" s="34"/>
      <c r="F374" s="34"/>
      <c r="G374" s="34"/>
      <c r="H374" s="36"/>
      <c r="I374" s="49">
        <f>I375+I383+I387+I388</f>
        <v>18</v>
      </c>
    </row>
    <row r="375" spans="1:9" ht="24" customHeight="1">
      <c r="A375" s="186"/>
      <c r="B375" s="191"/>
      <c r="C375" s="182" t="s">
        <v>244</v>
      </c>
      <c r="D375" s="34" t="s">
        <v>424</v>
      </c>
      <c r="E375" s="34"/>
      <c r="F375" s="34"/>
      <c r="G375" s="34"/>
      <c r="H375" s="36"/>
      <c r="I375" s="49">
        <f>SUM(I376:I382)</f>
        <v>12</v>
      </c>
    </row>
    <row r="376" spans="1:9" ht="24" customHeight="1">
      <c r="A376" s="186"/>
      <c r="B376" s="191"/>
      <c r="C376" s="183"/>
      <c r="D376" s="34" t="s">
        <v>1363</v>
      </c>
      <c r="E376" s="34" t="s">
        <v>481</v>
      </c>
      <c r="F376" s="34" t="s">
        <v>435</v>
      </c>
      <c r="G376" s="34" t="s">
        <v>1364</v>
      </c>
      <c r="H376" s="36" t="s">
        <v>1365</v>
      </c>
      <c r="I376" s="49">
        <v>1</v>
      </c>
    </row>
    <row r="377" spans="1:9" ht="24" customHeight="1">
      <c r="A377" s="186"/>
      <c r="B377" s="191"/>
      <c r="C377" s="183"/>
      <c r="D377" s="38" t="s">
        <v>1366</v>
      </c>
      <c r="E377" s="34" t="s">
        <v>481</v>
      </c>
      <c r="F377" s="39" t="s">
        <v>444</v>
      </c>
      <c r="G377" s="38" t="s">
        <v>1367</v>
      </c>
      <c r="H377" s="39" t="s">
        <v>1368</v>
      </c>
      <c r="I377" s="49">
        <v>4</v>
      </c>
    </row>
    <row r="378" spans="1:9" ht="24" customHeight="1">
      <c r="A378" s="186"/>
      <c r="B378" s="191"/>
      <c r="C378" s="183"/>
      <c r="D378" s="38" t="s">
        <v>1369</v>
      </c>
      <c r="E378" s="38" t="s">
        <v>426</v>
      </c>
      <c r="F378" s="39" t="s">
        <v>435</v>
      </c>
      <c r="G378" s="38" t="s">
        <v>1370</v>
      </c>
      <c r="H378" s="39" t="s">
        <v>1371</v>
      </c>
      <c r="I378" s="49">
        <v>1</v>
      </c>
    </row>
    <row r="379" spans="1:9" ht="24" customHeight="1">
      <c r="A379" s="186"/>
      <c r="B379" s="191"/>
      <c r="C379" s="183"/>
      <c r="D379" s="38" t="s">
        <v>1372</v>
      </c>
      <c r="E379" s="38" t="s">
        <v>426</v>
      </c>
      <c r="F379" s="39" t="s">
        <v>435</v>
      </c>
      <c r="G379" s="38" t="s">
        <v>1373</v>
      </c>
      <c r="H379" s="39" t="s">
        <v>1374</v>
      </c>
      <c r="I379" s="49">
        <v>1</v>
      </c>
    </row>
    <row r="380" spans="1:9" ht="24" customHeight="1">
      <c r="A380" s="186"/>
      <c r="B380" s="191"/>
      <c r="C380" s="183"/>
      <c r="D380" s="51" t="s">
        <v>1375</v>
      </c>
      <c r="E380" s="38" t="s">
        <v>426</v>
      </c>
      <c r="F380" s="84" t="s">
        <v>435</v>
      </c>
      <c r="G380" s="51" t="s">
        <v>1376</v>
      </c>
      <c r="H380" s="84" t="s">
        <v>1377</v>
      </c>
      <c r="I380" s="49">
        <v>1</v>
      </c>
    </row>
    <row r="381" spans="1:9" ht="24" customHeight="1">
      <c r="A381" s="186"/>
      <c r="B381" s="191"/>
      <c r="C381" s="183"/>
      <c r="D381" s="34" t="s">
        <v>1378</v>
      </c>
      <c r="E381" s="38" t="s">
        <v>426</v>
      </c>
      <c r="F381" s="42" t="s">
        <v>439</v>
      </c>
      <c r="G381" s="80" t="s">
        <v>1379</v>
      </c>
      <c r="H381" s="81" t="s">
        <v>1380</v>
      </c>
      <c r="I381" s="42">
        <v>2</v>
      </c>
    </row>
    <row r="382" spans="1:9" ht="24" customHeight="1">
      <c r="A382" s="186"/>
      <c r="B382" s="191"/>
      <c r="C382" s="184"/>
      <c r="D382" s="79" t="s">
        <v>1381</v>
      </c>
      <c r="E382" s="38" t="s">
        <v>426</v>
      </c>
      <c r="F382" s="42" t="s">
        <v>439</v>
      </c>
      <c r="G382" s="80" t="s">
        <v>1382</v>
      </c>
      <c r="H382" s="81" t="s">
        <v>1383</v>
      </c>
      <c r="I382" s="79">
        <v>2</v>
      </c>
    </row>
    <row r="383" spans="1:9" ht="15" customHeight="1">
      <c r="A383" s="186"/>
      <c r="B383" s="191"/>
      <c r="C383" s="182" t="s">
        <v>245</v>
      </c>
      <c r="D383" s="34" t="s">
        <v>424</v>
      </c>
      <c r="E383" s="34"/>
      <c r="F383" s="34"/>
      <c r="G383" s="34"/>
      <c r="H383" s="36"/>
      <c r="I383" s="49">
        <f>SUM(I384:I386)</f>
        <v>3</v>
      </c>
    </row>
    <row r="384" spans="1:9" ht="24" customHeight="1">
      <c r="A384" s="186"/>
      <c r="B384" s="191"/>
      <c r="C384" s="183"/>
      <c r="D384" s="38" t="s">
        <v>1384</v>
      </c>
      <c r="E384" s="38" t="s">
        <v>426</v>
      </c>
      <c r="F384" s="39" t="s">
        <v>435</v>
      </c>
      <c r="G384" s="38" t="s">
        <v>1385</v>
      </c>
      <c r="H384" s="39" t="s">
        <v>1386</v>
      </c>
      <c r="I384" s="49">
        <v>1</v>
      </c>
    </row>
    <row r="385" spans="1:9" ht="24" customHeight="1">
      <c r="A385" s="186"/>
      <c r="B385" s="191"/>
      <c r="C385" s="183"/>
      <c r="D385" s="38" t="s">
        <v>1387</v>
      </c>
      <c r="E385" s="38" t="s">
        <v>426</v>
      </c>
      <c r="F385" s="39" t="s">
        <v>435</v>
      </c>
      <c r="G385" s="38" t="s">
        <v>1388</v>
      </c>
      <c r="H385" s="39" t="s">
        <v>1389</v>
      </c>
      <c r="I385" s="49">
        <v>1</v>
      </c>
    </row>
    <row r="386" spans="1:9" ht="24" customHeight="1">
      <c r="A386" s="186"/>
      <c r="B386" s="191"/>
      <c r="C386" s="184"/>
      <c r="D386" s="38" t="s">
        <v>1390</v>
      </c>
      <c r="E386" s="38" t="s">
        <v>426</v>
      </c>
      <c r="F386" s="39" t="s">
        <v>435</v>
      </c>
      <c r="G386" s="38" t="s">
        <v>1391</v>
      </c>
      <c r="H386" s="39" t="s">
        <v>1392</v>
      </c>
      <c r="I386" s="49">
        <v>1</v>
      </c>
    </row>
    <row r="387" spans="1:9" s="12" customFormat="1" ht="24" customHeight="1">
      <c r="A387" s="186"/>
      <c r="B387" s="191"/>
      <c r="C387" s="38" t="s">
        <v>1393</v>
      </c>
      <c r="D387" s="38" t="s">
        <v>1394</v>
      </c>
      <c r="E387" s="38" t="s">
        <v>426</v>
      </c>
      <c r="F387" s="39" t="s">
        <v>489</v>
      </c>
      <c r="G387" s="38" t="s">
        <v>1395</v>
      </c>
      <c r="H387" s="39" t="s">
        <v>1396</v>
      </c>
      <c r="I387" s="49">
        <v>1</v>
      </c>
    </row>
    <row r="388" spans="1:9" s="12" customFormat="1" ht="17.100000000000001" customHeight="1">
      <c r="A388" s="186"/>
      <c r="B388" s="191"/>
      <c r="C388" s="197" t="s">
        <v>246</v>
      </c>
      <c r="D388" s="34" t="s">
        <v>424</v>
      </c>
      <c r="E388" s="38"/>
      <c r="F388" s="39"/>
      <c r="G388" s="38"/>
      <c r="H388" s="39"/>
      <c r="I388" s="49">
        <f>SUM(I389:I390)</f>
        <v>2</v>
      </c>
    </row>
    <row r="389" spans="1:9" s="12" customFormat="1" ht="24" customHeight="1">
      <c r="A389" s="186"/>
      <c r="B389" s="191"/>
      <c r="C389" s="198"/>
      <c r="D389" s="38" t="s">
        <v>1397</v>
      </c>
      <c r="E389" s="38" t="s">
        <v>426</v>
      </c>
      <c r="F389" s="39" t="s">
        <v>435</v>
      </c>
      <c r="G389" s="38" t="s">
        <v>1398</v>
      </c>
      <c r="H389" s="39" t="s">
        <v>1399</v>
      </c>
      <c r="I389" s="49">
        <v>1</v>
      </c>
    </row>
    <row r="390" spans="1:9" s="12" customFormat="1" ht="24" customHeight="1">
      <c r="A390" s="186"/>
      <c r="B390" s="191"/>
      <c r="C390" s="199"/>
      <c r="D390" s="38" t="s">
        <v>1400</v>
      </c>
      <c r="E390" s="38" t="s">
        <v>426</v>
      </c>
      <c r="F390" s="39" t="s">
        <v>435</v>
      </c>
      <c r="G390" s="38" t="s">
        <v>1401</v>
      </c>
      <c r="H390" s="39" t="s">
        <v>1402</v>
      </c>
      <c r="I390" s="49">
        <v>1</v>
      </c>
    </row>
    <row r="391" spans="1:9" s="13" customFormat="1" ht="24" customHeight="1">
      <c r="A391" s="186"/>
      <c r="B391" s="86" t="s">
        <v>249</v>
      </c>
      <c r="C391" s="40" t="s">
        <v>250</v>
      </c>
      <c r="D391" s="40" t="s">
        <v>1403</v>
      </c>
      <c r="E391" s="38" t="s">
        <v>426</v>
      </c>
      <c r="F391" s="39" t="s">
        <v>489</v>
      </c>
      <c r="G391" s="40" t="s">
        <v>1404</v>
      </c>
      <c r="H391" s="58" t="s">
        <v>1405</v>
      </c>
      <c r="I391" s="49">
        <v>1</v>
      </c>
    </row>
    <row r="392" spans="1:9" s="12" customFormat="1" ht="24" customHeight="1">
      <c r="A392" s="186"/>
      <c r="B392" s="197" t="s">
        <v>251</v>
      </c>
      <c r="C392" s="38" t="s">
        <v>424</v>
      </c>
      <c r="D392" s="38"/>
      <c r="E392" s="38"/>
      <c r="F392" s="39"/>
      <c r="G392" s="38"/>
      <c r="H392" s="39"/>
      <c r="I392" s="85">
        <f>SUM(I393:I394)</f>
        <v>5</v>
      </c>
    </row>
    <row r="393" spans="1:9" s="12" customFormat="1" ht="24" customHeight="1">
      <c r="A393" s="186"/>
      <c r="B393" s="191"/>
      <c r="C393" s="38" t="s">
        <v>253</v>
      </c>
      <c r="D393" s="38" t="s">
        <v>1406</v>
      </c>
      <c r="E393" s="34" t="s">
        <v>481</v>
      </c>
      <c r="F393" s="39" t="s">
        <v>489</v>
      </c>
      <c r="G393" s="38" t="s">
        <v>1407</v>
      </c>
      <c r="H393" s="39" t="s">
        <v>1408</v>
      </c>
      <c r="I393" s="49">
        <v>4</v>
      </c>
    </row>
    <row r="394" spans="1:9" s="12" customFormat="1" ht="24" customHeight="1">
      <c r="A394" s="187"/>
      <c r="B394" s="192"/>
      <c r="C394" s="34" t="s">
        <v>254</v>
      </c>
      <c r="D394" s="34" t="s">
        <v>1409</v>
      </c>
      <c r="E394" s="34" t="s">
        <v>481</v>
      </c>
      <c r="F394" s="39" t="s">
        <v>489</v>
      </c>
      <c r="G394" s="34" t="s">
        <v>1410</v>
      </c>
      <c r="H394" s="36" t="s">
        <v>1411</v>
      </c>
      <c r="I394" s="86">
        <v>1</v>
      </c>
    </row>
    <row r="395" spans="1:9" ht="27" customHeight="1">
      <c r="A395" s="185" t="s">
        <v>257</v>
      </c>
      <c r="B395" s="174" t="s">
        <v>258</v>
      </c>
      <c r="C395" s="175"/>
      <c r="D395" s="43"/>
      <c r="E395" s="43"/>
      <c r="F395" s="43"/>
      <c r="G395" s="43"/>
      <c r="H395" s="75"/>
      <c r="I395" s="76">
        <f>SUM(I396+I401+I404+I405)</f>
        <v>8</v>
      </c>
    </row>
    <row r="396" spans="1:9" ht="23.1" customHeight="1">
      <c r="A396" s="186"/>
      <c r="B396" s="185" t="s">
        <v>278</v>
      </c>
      <c r="C396" s="43" t="s">
        <v>424</v>
      </c>
      <c r="D396" s="43"/>
      <c r="E396" s="43"/>
      <c r="F396" s="43"/>
      <c r="G396" s="43"/>
      <c r="H396" s="75"/>
      <c r="I396" s="85">
        <f>I397+I400</f>
        <v>3</v>
      </c>
    </row>
    <row r="397" spans="1:9" ht="15.95" customHeight="1">
      <c r="A397" s="186"/>
      <c r="B397" s="186"/>
      <c r="C397" s="201" t="s">
        <v>260</v>
      </c>
      <c r="D397" s="43" t="s">
        <v>424</v>
      </c>
      <c r="E397" s="43"/>
      <c r="F397" s="43"/>
      <c r="G397" s="43"/>
      <c r="H397" s="75"/>
      <c r="I397" s="85">
        <f>SUM(I398:I399)</f>
        <v>2</v>
      </c>
    </row>
    <row r="398" spans="1:9" s="12" customFormat="1" ht="24" customHeight="1">
      <c r="A398" s="186"/>
      <c r="B398" s="186"/>
      <c r="C398" s="202"/>
      <c r="D398" s="40" t="s">
        <v>1412</v>
      </c>
      <c r="E398" s="38" t="s">
        <v>426</v>
      </c>
      <c r="F398" s="58" t="s">
        <v>435</v>
      </c>
      <c r="G398" s="40" t="s">
        <v>1413</v>
      </c>
      <c r="H398" s="58" t="s">
        <v>1414</v>
      </c>
      <c r="I398" s="49">
        <v>1</v>
      </c>
    </row>
    <row r="399" spans="1:9" s="12" customFormat="1" ht="24" customHeight="1">
      <c r="A399" s="186"/>
      <c r="B399" s="186"/>
      <c r="C399" s="203"/>
      <c r="D399" s="38" t="s">
        <v>1415</v>
      </c>
      <c r="E399" s="38" t="s">
        <v>426</v>
      </c>
      <c r="F399" s="39" t="s">
        <v>496</v>
      </c>
      <c r="G399" s="38" t="s">
        <v>1416</v>
      </c>
      <c r="H399" s="39" t="s">
        <v>1417</v>
      </c>
      <c r="I399" s="49">
        <v>1</v>
      </c>
    </row>
    <row r="400" spans="1:9" s="12" customFormat="1" ht="24" customHeight="1">
      <c r="A400" s="186"/>
      <c r="B400" s="187"/>
      <c r="C400" s="38" t="s">
        <v>262</v>
      </c>
      <c r="D400" s="38" t="s">
        <v>1418</v>
      </c>
      <c r="E400" s="38" t="s">
        <v>431</v>
      </c>
      <c r="F400" s="39" t="s">
        <v>435</v>
      </c>
      <c r="G400" s="38" t="s">
        <v>1419</v>
      </c>
      <c r="H400" s="39" t="s">
        <v>1420</v>
      </c>
      <c r="I400" s="49">
        <v>1</v>
      </c>
    </row>
    <row r="401" spans="1:9" s="12" customFormat="1" ht="24" customHeight="1">
      <c r="A401" s="186"/>
      <c r="B401" s="197" t="s">
        <v>263</v>
      </c>
      <c r="C401" s="43" t="s">
        <v>424</v>
      </c>
      <c r="D401" s="38"/>
      <c r="E401" s="38"/>
      <c r="F401" s="39"/>
      <c r="G401" s="38"/>
      <c r="H401" s="39"/>
      <c r="I401" s="49">
        <f>SUM(I402:I403)</f>
        <v>2</v>
      </c>
    </row>
    <row r="402" spans="1:9" s="12" customFormat="1" ht="24" customHeight="1">
      <c r="A402" s="186"/>
      <c r="B402" s="191"/>
      <c r="C402" s="38" t="s">
        <v>265</v>
      </c>
      <c r="D402" s="38" t="s">
        <v>1421</v>
      </c>
      <c r="E402" s="38" t="s">
        <v>426</v>
      </c>
      <c r="F402" s="39" t="s">
        <v>489</v>
      </c>
      <c r="G402" s="38" t="s">
        <v>1422</v>
      </c>
      <c r="H402" s="39" t="s">
        <v>1423</v>
      </c>
      <c r="I402" s="49">
        <v>1</v>
      </c>
    </row>
    <row r="403" spans="1:9" s="12" customFormat="1" ht="24" customHeight="1">
      <c r="A403" s="186"/>
      <c r="B403" s="192"/>
      <c r="C403" s="38" t="s">
        <v>266</v>
      </c>
      <c r="D403" s="38" t="s">
        <v>1424</v>
      </c>
      <c r="E403" s="38" t="s">
        <v>426</v>
      </c>
      <c r="F403" s="39" t="s">
        <v>496</v>
      </c>
      <c r="G403" s="38" t="s">
        <v>1425</v>
      </c>
      <c r="H403" s="39" t="s">
        <v>1426</v>
      </c>
      <c r="I403" s="49">
        <v>1</v>
      </c>
    </row>
    <row r="404" spans="1:9" s="12" customFormat="1" ht="24" customHeight="1">
      <c r="A404" s="186"/>
      <c r="B404" s="77" t="s">
        <v>270</v>
      </c>
      <c r="C404" s="38" t="s">
        <v>271</v>
      </c>
      <c r="D404" s="38" t="s">
        <v>1427</v>
      </c>
      <c r="E404" s="38" t="s">
        <v>426</v>
      </c>
      <c r="F404" s="39" t="s">
        <v>489</v>
      </c>
      <c r="G404" s="38" t="s">
        <v>1428</v>
      </c>
      <c r="H404" s="39" t="s">
        <v>1429</v>
      </c>
      <c r="I404" s="49">
        <v>1</v>
      </c>
    </row>
    <row r="405" spans="1:9" s="12" customFormat="1" ht="24" customHeight="1">
      <c r="A405" s="186"/>
      <c r="B405" s="197" t="s">
        <v>272</v>
      </c>
      <c r="C405" s="43" t="s">
        <v>424</v>
      </c>
      <c r="D405" s="38"/>
      <c r="E405" s="38"/>
      <c r="F405" s="39"/>
      <c r="G405" s="38"/>
      <c r="H405" s="39"/>
      <c r="I405" s="49">
        <f>SUM(I406:I407)</f>
        <v>2</v>
      </c>
    </row>
    <row r="406" spans="1:9" s="12" customFormat="1" ht="33" customHeight="1">
      <c r="A406" s="186"/>
      <c r="B406" s="191"/>
      <c r="C406" s="38" t="s">
        <v>274</v>
      </c>
      <c r="D406" s="38" t="s">
        <v>1430</v>
      </c>
      <c r="E406" s="43" t="s">
        <v>443</v>
      </c>
      <c r="F406" s="39" t="s">
        <v>496</v>
      </c>
      <c r="G406" s="38" t="s">
        <v>1431</v>
      </c>
      <c r="H406" s="39" t="s">
        <v>1432</v>
      </c>
      <c r="I406" s="49">
        <v>1</v>
      </c>
    </row>
    <row r="407" spans="1:9" s="12" customFormat="1" ht="33.950000000000003" customHeight="1">
      <c r="A407" s="187"/>
      <c r="B407" s="192"/>
      <c r="C407" s="38" t="s">
        <v>275</v>
      </c>
      <c r="D407" s="38" t="s">
        <v>1433</v>
      </c>
      <c r="E407" s="38" t="s">
        <v>426</v>
      </c>
      <c r="F407" s="39" t="s">
        <v>489</v>
      </c>
      <c r="G407" s="38" t="s">
        <v>1434</v>
      </c>
      <c r="H407" s="39" t="s">
        <v>1435</v>
      </c>
      <c r="I407" s="49">
        <v>1</v>
      </c>
    </row>
    <row r="408" spans="1:9" ht="24" customHeight="1">
      <c r="A408" s="185" t="s">
        <v>276</v>
      </c>
      <c r="B408" s="174" t="s">
        <v>277</v>
      </c>
      <c r="C408" s="175"/>
      <c r="D408" s="43"/>
      <c r="E408" s="43"/>
      <c r="F408" s="43"/>
      <c r="G408" s="43"/>
      <c r="H408" s="75"/>
      <c r="I408" s="76">
        <f>I409+I418+I423</f>
        <v>16</v>
      </c>
    </row>
    <row r="409" spans="1:9" ht="24" customHeight="1">
      <c r="A409" s="186"/>
      <c r="B409" s="185" t="s">
        <v>278</v>
      </c>
      <c r="C409" s="43" t="s">
        <v>424</v>
      </c>
      <c r="D409" s="43"/>
      <c r="E409" s="43"/>
      <c r="F409" s="43"/>
      <c r="G409" s="43"/>
      <c r="H409" s="75"/>
      <c r="I409" s="85">
        <f>I410+I414+I415+I416+I417</f>
        <v>11</v>
      </c>
    </row>
    <row r="410" spans="1:9" ht="24" customHeight="1">
      <c r="A410" s="186"/>
      <c r="B410" s="186"/>
      <c r="C410" s="185" t="s">
        <v>279</v>
      </c>
      <c r="D410" s="34" t="s">
        <v>424</v>
      </c>
      <c r="E410" s="87"/>
      <c r="F410" s="43"/>
      <c r="G410" s="87"/>
      <c r="H410" s="88"/>
      <c r="I410" s="94">
        <f>SUM(I411:I413)</f>
        <v>6</v>
      </c>
    </row>
    <row r="411" spans="1:9" ht="24" customHeight="1">
      <c r="A411" s="186"/>
      <c r="B411" s="186"/>
      <c r="C411" s="186"/>
      <c r="D411" s="34" t="s">
        <v>1436</v>
      </c>
      <c r="E411" s="34" t="s">
        <v>481</v>
      </c>
      <c r="F411" s="34" t="s">
        <v>435</v>
      </c>
      <c r="G411" s="34" t="s">
        <v>1437</v>
      </c>
      <c r="H411" s="36" t="s">
        <v>1438</v>
      </c>
      <c r="I411" s="49">
        <v>1</v>
      </c>
    </row>
    <row r="412" spans="1:9" ht="24" customHeight="1">
      <c r="A412" s="186"/>
      <c r="B412" s="186"/>
      <c r="C412" s="186"/>
      <c r="D412" s="38" t="s">
        <v>1439</v>
      </c>
      <c r="E412" s="34" t="s">
        <v>481</v>
      </c>
      <c r="F412" s="39" t="s">
        <v>435</v>
      </c>
      <c r="G412" s="38" t="s">
        <v>1440</v>
      </c>
      <c r="H412" s="39" t="s">
        <v>1441</v>
      </c>
      <c r="I412" s="49">
        <v>4</v>
      </c>
    </row>
    <row r="413" spans="1:9" ht="24" customHeight="1">
      <c r="A413" s="186"/>
      <c r="B413" s="186"/>
      <c r="C413" s="187"/>
      <c r="D413" s="38" t="s">
        <v>1442</v>
      </c>
      <c r="E413" s="38" t="s">
        <v>426</v>
      </c>
      <c r="F413" s="39" t="s">
        <v>435</v>
      </c>
      <c r="G413" s="38" t="s">
        <v>1443</v>
      </c>
      <c r="H413" s="39" t="s">
        <v>1444</v>
      </c>
      <c r="I413" s="49">
        <v>1</v>
      </c>
    </row>
    <row r="414" spans="1:9" s="12" customFormat="1" ht="24" customHeight="1">
      <c r="A414" s="186"/>
      <c r="B414" s="186"/>
      <c r="C414" s="38" t="s">
        <v>280</v>
      </c>
      <c r="D414" s="38" t="s">
        <v>1445</v>
      </c>
      <c r="E414" s="38" t="s">
        <v>426</v>
      </c>
      <c r="F414" s="39" t="s">
        <v>489</v>
      </c>
      <c r="G414" s="38" t="s">
        <v>1446</v>
      </c>
      <c r="H414" s="39" t="s">
        <v>1447</v>
      </c>
      <c r="I414" s="49">
        <v>1</v>
      </c>
    </row>
    <row r="415" spans="1:9" s="13" customFormat="1" ht="24" customHeight="1">
      <c r="A415" s="186"/>
      <c r="B415" s="186"/>
      <c r="C415" s="38" t="s">
        <v>281</v>
      </c>
      <c r="D415" s="38" t="s">
        <v>1448</v>
      </c>
      <c r="E415" s="38" t="s">
        <v>426</v>
      </c>
      <c r="F415" s="39" t="s">
        <v>489</v>
      </c>
      <c r="G415" s="38" t="s">
        <v>1449</v>
      </c>
      <c r="H415" s="39" t="s">
        <v>1450</v>
      </c>
      <c r="I415" s="49">
        <v>1</v>
      </c>
    </row>
    <row r="416" spans="1:9" s="13" customFormat="1" ht="24" customHeight="1">
      <c r="A416" s="186"/>
      <c r="B416" s="186"/>
      <c r="C416" s="38" t="s">
        <v>282</v>
      </c>
      <c r="D416" s="38" t="s">
        <v>1451</v>
      </c>
      <c r="E416" s="38" t="s">
        <v>426</v>
      </c>
      <c r="F416" s="39" t="s">
        <v>435</v>
      </c>
      <c r="G416" s="38" t="s">
        <v>1452</v>
      </c>
      <c r="H416" s="39" t="s">
        <v>1453</v>
      </c>
      <c r="I416" s="49">
        <v>1</v>
      </c>
    </row>
    <row r="417" spans="1:9" s="13" customFormat="1" ht="24" customHeight="1">
      <c r="A417" s="186"/>
      <c r="B417" s="187"/>
      <c r="C417" s="89" t="s">
        <v>283</v>
      </c>
      <c r="D417" s="34" t="s">
        <v>1454</v>
      </c>
      <c r="E417" s="38" t="s">
        <v>426</v>
      </c>
      <c r="F417" s="42" t="s">
        <v>439</v>
      </c>
      <c r="G417" s="90" t="s">
        <v>1455</v>
      </c>
      <c r="H417" s="91" t="s">
        <v>1456</v>
      </c>
      <c r="I417" s="95">
        <v>2</v>
      </c>
    </row>
    <row r="418" spans="1:9" ht="15" customHeight="1">
      <c r="A418" s="186"/>
      <c r="B418" s="185" t="s">
        <v>284</v>
      </c>
      <c r="C418" s="34" t="s">
        <v>424</v>
      </c>
      <c r="D418" s="34"/>
      <c r="E418" s="38"/>
      <c r="F418" s="39"/>
      <c r="G418" s="38"/>
      <c r="H418" s="39"/>
      <c r="I418" s="85">
        <f>SUM(I419:I422)</f>
        <v>4</v>
      </c>
    </row>
    <row r="419" spans="1:9" ht="24" customHeight="1">
      <c r="A419" s="186"/>
      <c r="B419" s="191"/>
      <c r="C419" s="38" t="s">
        <v>286</v>
      </c>
      <c r="D419" s="38" t="s">
        <v>1457</v>
      </c>
      <c r="E419" s="38" t="s">
        <v>426</v>
      </c>
      <c r="F419" s="39" t="s">
        <v>489</v>
      </c>
      <c r="G419" s="38" t="s">
        <v>1458</v>
      </c>
      <c r="H419" s="39" t="s">
        <v>1459</v>
      </c>
      <c r="I419" s="49">
        <v>1</v>
      </c>
    </row>
    <row r="420" spans="1:9" ht="24" customHeight="1">
      <c r="A420" s="186"/>
      <c r="B420" s="191"/>
      <c r="C420" s="38" t="s">
        <v>287</v>
      </c>
      <c r="D420" s="38" t="s">
        <v>1460</v>
      </c>
      <c r="E420" s="38" t="s">
        <v>426</v>
      </c>
      <c r="F420" s="39" t="s">
        <v>489</v>
      </c>
      <c r="G420" s="38" t="s">
        <v>1461</v>
      </c>
      <c r="H420" s="39" t="s">
        <v>1462</v>
      </c>
      <c r="I420" s="49">
        <v>1</v>
      </c>
    </row>
    <row r="421" spans="1:9" ht="24" customHeight="1">
      <c r="A421" s="186"/>
      <c r="B421" s="191"/>
      <c r="C421" s="38" t="s">
        <v>288</v>
      </c>
      <c r="D421" s="38" t="s">
        <v>1463</v>
      </c>
      <c r="E421" s="38" t="s">
        <v>431</v>
      </c>
      <c r="F421" s="39" t="s">
        <v>489</v>
      </c>
      <c r="G421" s="38" t="s">
        <v>1464</v>
      </c>
      <c r="H421" s="39" t="s">
        <v>1465</v>
      </c>
      <c r="I421" s="49">
        <v>1</v>
      </c>
    </row>
    <row r="422" spans="1:9" ht="24" customHeight="1">
      <c r="A422" s="186"/>
      <c r="B422" s="192"/>
      <c r="C422" s="38" t="s">
        <v>289</v>
      </c>
      <c r="D422" s="38" t="s">
        <v>1466</v>
      </c>
      <c r="E422" s="38" t="s">
        <v>431</v>
      </c>
      <c r="F422" s="39" t="s">
        <v>489</v>
      </c>
      <c r="G422" s="38" t="s">
        <v>1467</v>
      </c>
      <c r="H422" s="39" t="s">
        <v>1468</v>
      </c>
      <c r="I422" s="49">
        <v>1</v>
      </c>
    </row>
    <row r="423" spans="1:9" s="12" customFormat="1" ht="24" customHeight="1">
      <c r="A423" s="187"/>
      <c r="B423" s="43" t="s">
        <v>290</v>
      </c>
      <c r="C423" s="38" t="s">
        <v>291</v>
      </c>
      <c r="D423" s="38" t="s">
        <v>1469</v>
      </c>
      <c r="E423" s="38" t="s">
        <v>426</v>
      </c>
      <c r="F423" s="39" t="s">
        <v>435</v>
      </c>
      <c r="G423" s="38" t="s">
        <v>1470</v>
      </c>
      <c r="H423" s="39" t="s">
        <v>1471</v>
      </c>
      <c r="I423" s="49">
        <v>1</v>
      </c>
    </row>
    <row r="424" spans="1:9" ht="24" customHeight="1">
      <c r="A424" s="185" t="s">
        <v>292</v>
      </c>
      <c r="B424" s="174" t="s">
        <v>293</v>
      </c>
      <c r="C424" s="175"/>
      <c r="D424" s="43"/>
      <c r="E424" s="43"/>
      <c r="F424" s="43"/>
      <c r="G424" s="43"/>
      <c r="H424" s="75"/>
      <c r="I424" s="76">
        <f>I425</f>
        <v>2</v>
      </c>
    </row>
    <row r="425" spans="1:9" ht="24" customHeight="1">
      <c r="A425" s="186"/>
      <c r="B425" s="185" t="s">
        <v>278</v>
      </c>
      <c r="C425" s="43" t="s">
        <v>424</v>
      </c>
      <c r="D425" s="43"/>
      <c r="E425" s="43"/>
      <c r="F425" s="43"/>
      <c r="G425" s="43"/>
      <c r="H425" s="75"/>
      <c r="I425" s="85">
        <f>SUM(I426:I427)</f>
        <v>2</v>
      </c>
    </row>
    <row r="426" spans="1:9" ht="24" customHeight="1">
      <c r="A426" s="186"/>
      <c r="B426" s="186"/>
      <c r="C426" s="43" t="s">
        <v>294</v>
      </c>
      <c r="D426" s="38" t="s">
        <v>1472</v>
      </c>
      <c r="E426" s="38" t="s">
        <v>426</v>
      </c>
      <c r="F426" s="39" t="s">
        <v>489</v>
      </c>
      <c r="G426" s="38" t="s">
        <v>1473</v>
      </c>
      <c r="H426" s="39" t="s">
        <v>1474</v>
      </c>
      <c r="I426" s="49">
        <v>1</v>
      </c>
    </row>
    <row r="427" spans="1:9" ht="24" customHeight="1">
      <c r="A427" s="187"/>
      <c r="B427" s="187"/>
      <c r="C427" s="43" t="s">
        <v>295</v>
      </c>
      <c r="D427" s="38" t="s">
        <v>1475</v>
      </c>
      <c r="E427" s="38" t="s">
        <v>426</v>
      </c>
      <c r="F427" s="39" t="s">
        <v>435</v>
      </c>
      <c r="G427" s="38" t="s">
        <v>1476</v>
      </c>
      <c r="H427" s="39" t="s">
        <v>1477</v>
      </c>
      <c r="I427" s="49">
        <v>1</v>
      </c>
    </row>
    <row r="428" spans="1:9" ht="24" customHeight="1">
      <c r="A428" s="185" t="s">
        <v>304</v>
      </c>
      <c r="B428" s="174" t="s">
        <v>305</v>
      </c>
      <c r="C428" s="175"/>
      <c r="D428" s="92"/>
      <c r="E428" s="92"/>
      <c r="F428" s="92"/>
      <c r="G428" s="92"/>
      <c r="H428" s="93"/>
      <c r="I428" s="96">
        <f>I429+I444+I445+I446+I449</f>
        <v>16</v>
      </c>
    </row>
    <row r="429" spans="1:9" ht="24" customHeight="1">
      <c r="A429" s="186"/>
      <c r="B429" s="185" t="s">
        <v>278</v>
      </c>
      <c r="C429" s="43" t="s">
        <v>424</v>
      </c>
      <c r="D429" s="43"/>
      <c r="E429" s="43"/>
      <c r="F429" s="43"/>
      <c r="G429" s="43"/>
      <c r="H429" s="75"/>
      <c r="I429" s="85">
        <f>SUM(I430+I433+I436+I440+I443)</f>
        <v>11</v>
      </c>
    </row>
    <row r="430" spans="1:9" ht="24" customHeight="1">
      <c r="A430" s="186"/>
      <c r="B430" s="186"/>
      <c r="C430" s="185" t="s">
        <v>306</v>
      </c>
      <c r="D430" s="43" t="s">
        <v>424</v>
      </c>
      <c r="E430" s="43"/>
      <c r="F430" s="43"/>
      <c r="G430" s="43"/>
      <c r="H430" s="75"/>
      <c r="I430" s="85">
        <f>SUM(I431:I432)</f>
        <v>2</v>
      </c>
    </row>
    <row r="431" spans="1:9" ht="24" customHeight="1">
      <c r="A431" s="186"/>
      <c r="B431" s="186"/>
      <c r="C431" s="186"/>
      <c r="D431" s="38" t="s">
        <v>1478</v>
      </c>
      <c r="E431" s="38" t="s">
        <v>426</v>
      </c>
      <c r="F431" s="39" t="s">
        <v>435</v>
      </c>
      <c r="G431" s="38" t="s">
        <v>1479</v>
      </c>
      <c r="H431" s="39" t="s">
        <v>1480</v>
      </c>
      <c r="I431" s="49">
        <v>1</v>
      </c>
    </row>
    <row r="432" spans="1:9" ht="24" customHeight="1">
      <c r="A432" s="186"/>
      <c r="B432" s="186"/>
      <c r="C432" s="187"/>
      <c r="D432" s="38" t="s">
        <v>1481</v>
      </c>
      <c r="E432" s="38" t="s">
        <v>426</v>
      </c>
      <c r="F432" s="39" t="s">
        <v>435</v>
      </c>
      <c r="G432" s="38" t="s">
        <v>1482</v>
      </c>
      <c r="H432" s="39" t="s">
        <v>1483</v>
      </c>
      <c r="I432" s="49">
        <v>1</v>
      </c>
    </row>
    <row r="433" spans="1:9" ht="24" customHeight="1">
      <c r="A433" s="186"/>
      <c r="B433" s="186"/>
      <c r="C433" s="204" t="s">
        <v>308</v>
      </c>
      <c r="D433" s="34" t="s">
        <v>424</v>
      </c>
      <c r="E433" s="92"/>
      <c r="F433" s="92"/>
      <c r="G433" s="92"/>
      <c r="H433" s="93"/>
      <c r="I433" s="85">
        <f>SUM(I434:I435)</f>
        <v>2</v>
      </c>
    </row>
    <row r="434" spans="1:9" ht="24" customHeight="1">
      <c r="A434" s="186"/>
      <c r="B434" s="186"/>
      <c r="C434" s="205"/>
      <c r="D434" s="38" t="s">
        <v>1484</v>
      </c>
      <c r="E434" s="38" t="s">
        <v>426</v>
      </c>
      <c r="F434" s="39" t="s">
        <v>465</v>
      </c>
      <c r="G434" s="38" t="s">
        <v>1485</v>
      </c>
      <c r="H434" s="39" t="s">
        <v>1486</v>
      </c>
      <c r="I434" s="49">
        <v>1</v>
      </c>
    </row>
    <row r="435" spans="1:9" ht="24" customHeight="1">
      <c r="A435" s="186"/>
      <c r="B435" s="186"/>
      <c r="C435" s="206"/>
      <c r="D435" s="38" t="s">
        <v>1487</v>
      </c>
      <c r="E435" s="38" t="s">
        <v>426</v>
      </c>
      <c r="F435" s="39" t="s">
        <v>889</v>
      </c>
      <c r="G435" s="38" t="s">
        <v>1488</v>
      </c>
      <c r="H435" s="39" t="s">
        <v>1489</v>
      </c>
      <c r="I435" s="49">
        <v>1</v>
      </c>
    </row>
    <row r="436" spans="1:9" ht="15.95" customHeight="1">
      <c r="A436" s="186"/>
      <c r="B436" s="186"/>
      <c r="C436" s="204" t="s">
        <v>309</v>
      </c>
      <c r="D436" s="60" t="s">
        <v>424</v>
      </c>
      <c r="E436" s="55"/>
      <c r="F436" s="55"/>
      <c r="G436" s="55"/>
      <c r="H436" s="56"/>
      <c r="I436" s="64">
        <f>SUM(I437:I439)</f>
        <v>3</v>
      </c>
    </row>
    <row r="437" spans="1:9" ht="24" customHeight="1">
      <c r="A437" s="186"/>
      <c r="B437" s="186"/>
      <c r="C437" s="205"/>
      <c r="D437" s="38" t="s">
        <v>1490</v>
      </c>
      <c r="E437" s="43" t="s">
        <v>443</v>
      </c>
      <c r="F437" s="39" t="s">
        <v>489</v>
      </c>
      <c r="G437" s="38" t="s">
        <v>1491</v>
      </c>
      <c r="H437" s="39" t="s">
        <v>1492</v>
      </c>
      <c r="I437" s="49">
        <v>1</v>
      </c>
    </row>
    <row r="438" spans="1:9" ht="24" customHeight="1">
      <c r="A438" s="186"/>
      <c r="B438" s="186"/>
      <c r="C438" s="205"/>
      <c r="D438" s="38" t="s">
        <v>1493</v>
      </c>
      <c r="E438" s="38" t="s">
        <v>426</v>
      </c>
      <c r="F438" s="39" t="s">
        <v>489</v>
      </c>
      <c r="G438" s="38" t="s">
        <v>1494</v>
      </c>
      <c r="H438" s="39" t="s">
        <v>1495</v>
      </c>
      <c r="I438" s="49">
        <v>1</v>
      </c>
    </row>
    <row r="439" spans="1:9" ht="24" customHeight="1">
      <c r="A439" s="186"/>
      <c r="B439" s="186"/>
      <c r="C439" s="206"/>
      <c r="D439" s="38" t="s">
        <v>1496</v>
      </c>
      <c r="E439" s="38" t="s">
        <v>426</v>
      </c>
      <c r="F439" s="39" t="s">
        <v>489</v>
      </c>
      <c r="G439" s="38" t="s">
        <v>1497</v>
      </c>
      <c r="H439" s="39" t="s">
        <v>1498</v>
      </c>
      <c r="I439" s="49">
        <v>1</v>
      </c>
    </row>
    <row r="440" spans="1:9" ht="15" customHeight="1">
      <c r="A440" s="186"/>
      <c r="B440" s="186"/>
      <c r="C440" s="197" t="s">
        <v>307</v>
      </c>
      <c r="D440" s="38" t="s">
        <v>424</v>
      </c>
      <c r="E440" s="38"/>
      <c r="F440" s="39"/>
      <c r="G440" s="38"/>
      <c r="H440" s="39"/>
      <c r="I440" s="49">
        <f>I441+I442</f>
        <v>3</v>
      </c>
    </row>
    <row r="441" spans="1:9" s="12" customFormat="1" ht="24" customHeight="1">
      <c r="A441" s="186"/>
      <c r="B441" s="186"/>
      <c r="C441" s="198"/>
      <c r="D441" s="38" t="s">
        <v>1499</v>
      </c>
      <c r="E441" s="38" t="s">
        <v>426</v>
      </c>
      <c r="F441" s="39" t="s">
        <v>448</v>
      </c>
      <c r="G441" s="38" t="s">
        <v>1500</v>
      </c>
      <c r="H441" s="39" t="s">
        <v>1501</v>
      </c>
      <c r="I441" s="49">
        <v>1</v>
      </c>
    </row>
    <row r="442" spans="1:9" s="12" customFormat="1" ht="24" customHeight="1">
      <c r="A442" s="186"/>
      <c r="B442" s="186"/>
      <c r="C442" s="199"/>
      <c r="D442" s="34" t="s">
        <v>1502</v>
      </c>
      <c r="E442" s="38" t="s">
        <v>426</v>
      </c>
      <c r="F442" s="42" t="s">
        <v>439</v>
      </c>
      <c r="G442" s="80" t="s">
        <v>1503</v>
      </c>
      <c r="H442" s="81" t="s">
        <v>1504</v>
      </c>
      <c r="I442" s="79">
        <v>2</v>
      </c>
    </row>
    <row r="443" spans="1:9" s="12" customFormat="1" ht="24" customHeight="1">
      <c r="A443" s="186"/>
      <c r="B443" s="186"/>
      <c r="C443" s="38" t="s">
        <v>311</v>
      </c>
      <c r="D443" s="38" t="s">
        <v>1505</v>
      </c>
      <c r="E443" s="38" t="s">
        <v>431</v>
      </c>
      <c r="F443" s="39" t="s">
        <v>489</v>
      </c>
      <c r="G443" s="38" t="s">
        <v>1506</v>
      </c>
      <c r="H443" s="39" t="s">
        <v>1507</v>
      </c>
      <c r="I443" s="49">
        <v>1</v>
      </c>
    </row>
    <row r="444" spans="1:9" s="12" customFormat="1" ht="24" customHeight="1">
      <c r="A444" s="186"/>
      <c r="B444" s="38" t="s">
        <v>312</v>
      </c>
      <c r="C444" s="38" t="s">
        <v>313</v>
      </c>
      <c r="D444" s="38" t="s">
        <v>1508</v>
      </c>
      <c r="E444" s="38" t="s">
        <v>426</v>
      </c>
      <c r="F444" s="39" t="s">
        <v>465</v>
      </c>
      <c r="G444" s="38" t="s">
        <v>1509</v>
      </c>
      <c r="H444" s="39" t="s">
        <v>1510</v>
      </c>
      <c r="I444" s="49">
        <v>1</v>
      </c>
    </row>
    <row r="445" spans="1:9" s="12" customFormat="1" ht="24" customHeight="1">
      <c r="A445" s="186"/>
      <c r="B445" s="43" t="s">
        <v>314</v>
      </c>
      <c r="C445" s="38" t="s">
        <v>315</v>
      </c>
      <c r="D445" s="38" t="s">
        <v>1511</v>
      </c>
      <c r="E445" s="38" t="s">
        <v>426</v>
      </c>
      <c r="F445" s="39" t="s">
        <v>496</v>
      </c>
      <c r="G445" s="38" t="s">
        <v>1512</v>
      </c>
      <c r="H445" s="39" t="s">
        <v>1513</v>
      </c>
      <c r="I445" s="49">
        <v>1</v>
      </c>
    </row>
    <row r="446" spans="1:9" s="12" customFormat="1" ht="24" customHeight="1">
      <c r="A446" s="186"/>
      <c r="B446" s="185" t="s">
        <v>316</v>
      </c>
      <c r="C446" s="60" t="s">
        <v>424</v>
      </c>
      <c r="D446" s="38"/>
      <c r="E446" s="38"/>
      <c r="F446" s="39"/>
      <c r="G446" s="38"/>
      <c r="H446" s="39"/>
      <c r="I446" s="49">
        <f>I447+I448</f>
        <v>2</v>
      </c>
    </row>
    <row r="447" spans="1:9" s="12" customFormat="1" ht="24" customHeight="1">
      <c r="A447" s="186"/>
      <c r="B447" s="191"/>
      <c r="C447" s="38" t="s">
        <v>318</v>
      </c>
      <c r="D447" s="38" t="s">
        <v>1514</v>
      </c>
      <c r="E447" s="38" t="s">
        <v>426</v>
      </c>
      <c r="F447" s="39" t="s">
        <v>489</v>
      </c>
      <c r="G447" s="38" t="s">
        <v>1515</v>
      </c>
      <c r="H447" s="39" t="s">
        <v>1516</v>
      </c>
      <c r="I447" s="49">
        <v>1</v>
      </c>
    </row>
    <row r="448" spans="1:9" s="12" customFormat="1" ht="24" customHeight="1">
      <c r="A448" s="186"/>
      <c r="B448" s="192"/>
      <c r="C448" s="38" t="s">
        <v>319</v>
      </c>
      <c r="D448" s="38" t="s">
        <v>1517</v>
      </c>
      <c r="E448" s="38" t="s">
        <v>426</v>
      </c>
      <c r="F448" s="39" t="s">
        <v>496</v>
      </c>
      <c r="G448" s="38" t="s">
        <v>1518</v>
      </c>
      <c r="H448" s="39" t="s">
        <v>1519</v>
      </c>
      <c r="I448" s="49">
        <v>1</v>
      </c>
    </row>
    <row r="449" spans="1:9" s="12" customFormat="1" ht="24" customHeight="1">
      <c r="A449" s="187"/>
      <c r="B449" s="43" t="s">
        <v>320</v>
      </c>
      <c r="C449" s="38" t="s">
        <v>321</v>
      </c>
      <c r="D449" s="38" t="s">
        <v>1520</v>
      </c>
      <c r="E449" s="38" t="s">
        <v>426</v>
      </c>
      <c r="F449" s="39" t="s">
        <v>489</v>
      </c>
      <c r="G449" s="38" t="s">
        <v>1521</v>
      </c>
      <c r="H449" s="39" t="s">
        <v>1522</v>
      </c>
      <c r="I449" s="49">
        <v>1</v>
      </c>
    </row>
    <row r="450" spans="1:9" ht="20.100000000000001" customHeight="1">
      <c r="A450" s="185" t="s">
        <v>322</v>
      </c>
      <c r="B450" s="174" t="s">
        <v>323</v>
      </c>
      <c r="C450" s="175"/>
      <c r="D450" s="34"/>
      <c r="E450" s="43"/>
      <c r="F450" s="55"/>
      <c r="G450" s="43"/>
      <c r="H450" s="75"/>
      <c r="I450" s="76">
        <f>I451+I460+I461+I465</f>
        <v>12</v>
      </c>
    </row>
    <row r="451" spans="1:9" ht="17.100000000000001" customHeight="1">
      <c r="A451" s="186"/>
      <c r="B451" s="200" t="s">
        <v>278</v>
      </c>
      <c r="C451" s="97" t="s">
        <v>424</v>
      </c>
      <c r="D451" s="34"/>
      <c r="E451" s="43"/>
      <c r="F451" s="55"/>
      <c r="G451" s="43"/>
      <c r="H451" s="75"/>
      <c r="I451" s="85">
        <f>I452+I456+I457+I458+I459</f>
        <v>7</v>
      </c>
    </row>
    <row r="452" spans="1:9" ht="18" customHeight="1">
      <c r="A452" s="186"/>
      <c r="B452" s="200"/>
      <c r="C452" s="207" t="s">
        <v>325</v>
      </c>
      <c r="D452" s="34" t="s">
        <v>424</v>
      </c>
      <c r="E452" s="34"/>
      <c r="F452" s="34"/>
      <c r="G452" s="34"/>
      <c r="H452" s="36"/>
      <c r="I452" s="49">
        <f>SUM(I453:I455)</f>
        <v>3</v>
      </c>
    </row>
    <row r="453" spans="1:9" ht="24" customHeight="1">
      <c r="A453" s="186"/>
      <c r="B453" s="200"/>
      <c r="C453" s="208"/>
      <c r="D453" s="38" t="s">
        <v>1523</v>
      </c>
      <c r="E453" s="38" t="s">
        <v>426</v>
      </c>
      <c r="F453" s="39" t="s">
        <v>435</v>
      </c>
      <c r="G453" s="38" t="s">
        <v>1524</v>
      </c>
      <c r="H453" s="39" t="s">
        <v>1525</v>
      </c>
      <c r="I453" s="49">
        <v>1</v>
      </c>
    </row>
    <row r="454" spans="1:9" ht="24" customHeight="1">
      <c r="A454" s="186"/>
      <c r="B454" s="200"/>
      <c r="C454" s="208"/>
      <c r="D454" s="38" t="s">
        <v>1526</v>
      </c>
      <c r="E454" s="38" t="s">
        <v>426</v>
      </c>
      <c r="F454" s="39" t="s">
        <v>435</v>
      </c>
      <c r="G454" s="38" t="s">
        <v>1527</v>
      </c>
      <c r="H454" s="39" t="s">
        <v>1528</v>
      </c>
      <c r="I454" s="49">
        <v>1</v>
      </c>
    </row>
    <row r="455" spans="1:9" ht="24" customHeight="1">
      <c r="A455" s="186"/>
      <c r="B455" s="200"/>
      <c r="C455" s="209"/>
      <c r="D455" s="38" t="s">
        <v>1529</v>
      </c>
      <c r="E455" s="38" t="s">
        <v>426</v>
      </c>
      <c r="F455" s="39" t="s">
        <v>427</v>
      </c>
      <c r="G455" s="38" t="s">
        <v>1530</v>
      </c>
      <c r="H455" s="39" t="s">
        <v>1531</v>
      </c>
      <c r="I455" s="49">
        <v>1</v>
      </c>
    </row>
    <row r="456" spans="1:9" ht="24" customHeight="1">
      <c r="A456" s="186"/>
      <c r="B456" s="200"/>
      <c r="C456" s="97" t="s">
        <v>326</v>
      </c>
      <c r="D456" s="38" t="s">
        <v>1532</v>
      </c>
      <c r="E456" s="38" t="s">
        <v>426</v>
      </c>
      <c r="F456" s="39" t="s">
        <v>489</v>
      </c>
      <c r="G456" s="38" t="s">
        <v>1533</v>
      </c>
      <c r="H456" s="39" t="s">
        <v>1534</v>
      </c>
      <c r="I456" s="49">
        <v>1</v>
      </c>
    </row>
    <row r="457" spans="1:9" ht="24" customHeight="1">
      <c r="A457" s="186"/>
      <c r="B457" s="200"/>
      <c r="C457" s="98" t="s">
        <v>327</v>
      </c>
      <c r="D457" s="38" t="s">
        <v>1535</v>
      </c>
      <c r="E457" s="38" t="s">
        <v>426</v>
      </c>
      <c r="F457" s="39" t="s">
        <v>435</v>
      </c>
      <c r="G457" s="38" t="s">
        <v>1536</v>
      </c>
      <c r="H457" s="39" t="s">
        <v>1537</v>
      </c>
      <c r="I457" s="49">
        <v>1</v>
      </c>
    </row>
    <row r="458" spans="1:9" s="12" customFormat="1" ht="24" customHeight="1">
      <c r="A458" s="186"/>
      <c r="B458" s="200"/>
      <c r="C458" s="68" t="s">
        <v>328</v>
      </c>
      <c r="D458" s="38" t="s">
        <v>1538</v>
      </c>
      <c r="E458" s="43" t="s">
        <v>443</v>
      </c>
      <c r="F458" s="39" t="s">
        <v>766</v>
      </c>
      <c r="G458" s="38" t="s">
        <v>1539</v>
      </c>
      <c r="H458" s="39" t="s">
        <v>1540</v>
      </c>
      <c r="I458" s="49">
        <v>1</v>
      </c>
    </row>
    <row r="459" spans="1:9" s="12" customFormat="1" ht="30.95" customHeight="1">
      <c r="A459" s="186"/>
      <c r="B459" s="200"/>
      <c r="C459" s="54" t="s">
        <v>324</v>
      </c>
      <c r="D459" s="38" t="s">
        <v>1541</v>
      </c>
      <c r="E459" s="38" t="s">
        <v>426</v>
      </c>
      <c r="F459" s="39" t="s">
        <v>435</v>
      </c>
      <c r="G459" s="38" t="s">
        <v>1542</v>
      </c>
      <c r="H459" s="39" t="s">
        <v>1543</v>
      </c>
      <c r="I459" s="49">
        <v>1</v>
      </c>
    </row>
    <row r="460" spans="1:9" s="12" customFormat="1" ht="38.1" customHeight="1">
      <c r="A460" s="186"/>
      <c r="B460" s="43" t="s">
        <v>330</v>
      </c>
      <c r="C460" s="38" t="s">
        <v>331</v>
      </c>
      <c r="D460" s="38" t="s">
        <v>1544</v>
      </c>
      <c r="E460" s="38" t="s">
        <v>426</v>
      </c>
      <c r="F460" s="39" t="s">
        <v>489</v>
      </c>
      <c r="G460" s="38" t="s">
        <v>1545</v>
      </c>
      <c r="H460" s="39" t="s">
        <v>1546</v>
      </c>
      <c r="I460" s="49">
        <v>1</v>
      </c>
    </row>
    <row r="461" spans="1:9" s="12" customFormat="1" ht="24" customHeight="1">
      <c r="A461" s="186"/>
      <c r="B461" s="185" t="s">
        <v>332</v>
      </c>
      <c r="C461" s="34" t="s">
        <v>424</v>
      </c>
      <c r="D461" s="38"/>
      <c r="E461" s="38"/>
      <c r="F461" s="39"/>
      <c r="G461" s="38"/>
      <c r="H461" s="39"/>
      <c r="I461" s="49">
        <f>SUM(I462:I464)</f>
        <v>3</v>
      </c>
    </row>
    <row r="462" spans="1:9" s="12" customFormat="1" ht="30" customHeight="1">
      <c r="A462" s="186"/>
      <c r="B462" s="186"/>
      <c r="C462" s="38" t="s">
        <v>334</v>
      </c>
      <c r="D462" s="38" t="s">
        <v>1547</v>
      </c>
      <c r="E462" s="38" t="s">
        <v>426</v>
      </c>
      <c r="F462" s="39" t="s">
        <v>489</v>
      </c>
      <c r="G462" s="38" t="s">
        <v>1548</v>
      </c>
      <c r="H462" s="39" t="s">
        <v>1549</v>
      </c>
      <c r="I462" s="49">
        <v>1</v>
      </c>
    </row>
    <row r="463" spans="1:9" s="12" customFormat="1" ht="24" customHeight="1">
      <c r="A463" s="186"/>
      <c r="B463" s="186"/>
      <c r="C463" s="38" t="s">
        <v>1550</v>
      </c>
      <c r="D463" s="38" t="s">
        <v>1551</v>
      </c>
      <c r="E463" s="38" t="s">
        <v>426</v>
      </c>
      <c r="F463" s="39" t="s">
        <v>489</v>
      </c>
      <c r="G463" s="38" t="s">
        <v>1552</v>
      </c>
      <c r="H463" s="39" t="s">
        <v>1553</v>
      </c>
      <c r="I463" s="49">
        <v>1</v>
      </c>
    </row>
    <row r="464" spans="1:9" s="12" customFormat="1" ht="27" customHeight="1">
      <c r="A464" s="186"/>
      <c r="B464" s="187"/>
      <c r="C464" s="38" t="s">
        <v>1554</v>
      </c>
      <c r="D464" s="38" t="s">
        <v>1555</v>
      </c>
      <c r="E464" s="38" t="s">
        <v>426</v>
      </c>
      <c r="F464" s="39" t="s">
        <v>496</v>
      </c>
      <c r="G464" s="38" t="s">
        <v>1556</v>
      </c>
      <c r="H464" s="39" t="s">
        <v>1557</v>
      </c>
      <c r="I464" s="49">
        <v>1</v>
      </c>
    </row>
    <row r="465" spans="1:9" s="12" customFormat="1" ht="24" customHeight="1">
      <c r="A465" s="187"/>
      <c r="B465" s="38" t="s">
        <v>335</v>
      </c>
      <c r="C465" s="38" t="s">
        <v>336</v>
      </c>
      <c r="D465" s="38" t="s">
        <v>1558</v>
      </c>
      <c r="E465" s="43" t="s">
        <v>443</v>
      </c>
      <c r="F465" s="39" t="s">
        <v>489</v>
      </c>
      <c r="G465" s="38" t="s">
        <v>1559</v>
      </c>
      <c r="H465" s="39" t="s">
        <v>1560</v>
      </c>
      <c r="I465" s="49">
        <v>1</v>
      </c>
    </row>
    <row r="466" spans="1:9" ht="24" customHeight="1">
      <c r="A466" s="185" t="s">
        <v>344</v>
      </c>
      <c r="B466" s="174" t="s">
        <v>345</v>
      </c>
      <c r="C466" s="175"/>
      <c r="D466" s="43"/>
      <c r="E466" s="43"/>
      <c r="F466" s="43"/>
      <c r="G466" s="43"/>
      <c r="H466" s="75"/>
      <c r="I466" s="85">
        <f>SUM(I467:I469)</f>
        <v>3</v>
      </c>
    </row>
    <row r="467" spans="1:9" s="12" customFormat="1" ht="33" customHeight="1">
      <c r="A467" s="186"/>
      <c r="B467" s="77" t="s">
        <v>278</v>
      </c>
      <c r="C467" s="38" t="s">
        <v>346</v>
      </c>
      <c r="D467" s="38" t="s">
        <v>1561</v>
      </c>
      <c r="E467" s="38" t="s">
        <v>426</v>
      </c>
      <c r="F467" s="39" t="s">
        <v>489</v>
      </c>
      <c r="G467" s="38" t="s">
        <v>1562</v>
      </c>
      <c r="H467" s="39" t="s">
        <v>1563</v>
      </c>
      <c r="I467" s="49">
        <v>1</v>
      </c>
    </row>
    <row r="468" spans="1:9" ht="30" customHeight="1">
      <c r="A468" s="186"/>
      <c r="B468" s="43" t="s">
        <v>349</v>
      </c>
      <c r="C468" s="43" t="s">
        <v>350</v>
      </c>
      <c r="D468" s="38" t="s">
        <v>1564</v>
      </c>
      <c r="E468" s="38" t="s">
        <v>426</v>
      </c>
      <c r="F468" s="39" t="s">
        <v>489</v>
      </c>
      <c r="G468" s="38" t="s">
        <v>1565</v>
      </c>
      <c r="H468" s="39" t="s">
        <v>1566</v>
      </c>
      <c r="I468" s="49">
        <v>1</v>
      </c>
    </row>
    <row r="469" spans="1:9" ht="29.1" customHeight="1">
      <c r="A469" s="187"/>
      <c r="B469" s="43" t="s">
        <v>1567</v>
      </c>
      <c r="C469" s="38" t="s">
        <v>352</v>
      </c>
      <c r="D469" s="38" t="s">
        <v>1568</v>
      </c>
      <c r="E469" s="38" t="s">
        <v>426</v>
      </c>
      <c r="F469" s="39" t="s">
        <v>489</v>
      </c>
      <c r="G469" s="38" t="s">
        <v>1569</v>
      </c>
      <c r="H469" s="39" t="s">
        <v>1570</v>
      </c>
      <c r="I469" s="49">
        <v>1</v>
      </c>
    </row>
    <row r="470" spans="1:9" ht="24" customHeight="1">
      <c r="A470" s="185" t="s">
        <v>353</v>
      </c>
      <c r="B470" s="174" t="s">
        <v>354</v>
      </c>
      <c r="C470" s="175"/>
      <c r="D470" s="43"/>
      <c r="E470" s="43"/>
      <c r="F470" s="43"/>
      <c r="G470" s="43"/>
      <c r="H470" s="75"/>
      <c r="I470" s="76">
        <f>I471+I477+I478+I479</f>
        <v>10</v>
      </c>
    </row>
    <row r="471" spans="1:9" ht="24" customHeight="1">
      <c r="A471" s="186"/>
      <c r="B471" s="185" t="s">
        <v>278</v>
      </c>
      <c r="C471" s="43" t="s">
        <v>424</v>
      </c>
      <c r="D471" s="43"/>
      <c r="E471" s="43"/>
      <c r="F471" s="43"/>
      <c r="G471" s="43"/>
      <c r="H471" s="75"/>
      <c r="I471" s="85">
        <f>I472+I475+I476</f>
        <v>7</v>
      </c>
    </row>
    <row r="472" spans="1:9" ht="24" customHeight="1">
      <c r="A472" s="186"/>
      <c r="B472" s="186"/>
      <c r="C472" s="185" t="s">
        <v>355</v>
      </c>
      <c r="D472" s="43" t="s">
        <v>424</v>
      </c>
      <c r="E472" s="43"/>
      <c r="F472" s="43"/>
      <c r="G472" s="43"/>
      <c r="H472" s="75"/>
      <c r="I472" s="85">
        <f>I473+I474</f>
        <v>5</v>
      </c>
    </row>
    <row r="473" spans="1:9" ht="24" customHeight="1">
      <c r="A473" s="186"/>
      <c r="B473" s="191"/>
      <c r="C473" s="186"/>
      <c r="D473" s="38" t="s">
        <v>1571</v>
      </c>
      <c r="E473" s="38" t="s">
        <v>426</v>
      </c>
      <c r="F473" s="39" t="s">
        <v>435</v>
      </c>
      <c r="G473" s="38" t="s">
        <v>1572</v>
      </c>
      <c r="H473" s="39" t="s">
        <v>1573</v>
      </c>
      <c r="I473" s="49">
        <v>1</v>
      </c>
    </row>
    <row r="474" spans="1:9" ht="24" customHeight="1">
      <c r="A474" s="186"/>
      <c r="B474" s="191"/>
      <c r="C474" s="187"/>
      <c r="D474" s="79" t="s">
        <v>1574</v>
      </c>
      <c r="E474" s="43" t="s">
        <v>443</v>
      </c>
      <c r="F474" s="42" t="s">
        <v>439</v>
      </c>
      <c r="G474" s="80" t="s">
        <v>1575</v>
      </c>
      <c r="H474" s="81" t="s">
        <v>1576</v>
      </c>
      <c r="I474" s="79">
        <v>4</v>
      </c>
    </row>
    <row r="475" spans="1:9" s="12" customFormat="1" ht="24" customHeight="1">
      <c r="A475" s="186"/>
      <c r="B475" s="191"/>
      <c r="C475" s="38" t="s">
        <v>357</v>
      </c>
      <c r="D475" s="38" t="s">
        <v>1577</v>
      </c>
      <c r="E475" s="38" t="s">
        <v>426</v>
      </c>
      <c r="F475" s="39" t="s">
        <v>489</v>
      </c>
      <c r="G475" s="38" t="s">
        <v>1578</v>
      </c>
      <c r="H475" s="39" t="s">
        <v>1579</v>
      </c>
      <c r="I475" s="49">
        <v>1</v>
      </c>
    </row>
    <row r="476" spans="1:9" s="12" customFormat="1" ht="24" customHeight="1">
      <c r="A476" s="186"/>
      <c r="B476" s="192"/>
      <c r="C476" s="38" t="s">
        <v>358</v>
      </c>
      <c r="D476" s="38" t="s">
        <v>1580</v>
      </c>
      <c r="E476" s="38" t="s">
        <v>426</v>
      </c>
      <c r="F476" s="39" t="s">
        <v>435</v>
      </c>
      <c r="G476" s="38" t="s">
        <v>1581</v>
      </c>
      <c r="H476" s="39" t="s">
        <v>1582</v>
      </c>
      <c r="I476" s="49">
        <v>1</v>
      </c>
    </row>
    <row r="477" spans="1:9" s="12" customFormat="1" ht="24" customHeight="1">
      <c r="A477" s="186"/>
      <c r="B477" s="43" t="s">
        <v>359</v>
      </c>
      <c r="C477" s="38" t="s">
        <v>360</v>
      </c>
      <c r="D477" s="38" t="s">
        <v>1583</v>
      </c>
      <c r="E477" s="38" t="s">
        <v>426</v>
      </c>
      <c r="F477" s="39" t="s">
        <v>489</v>
      </c>
      <c r="G477" s="38" t="s">
        <v>1584</v>
      </c>
      <c r="H477" s="39" t="s">
        <v>1585</v>
      </c>
      <c r="I477" s="49">
        <v>1</v>
      </c>
    </row>
    <row r="478" spans="1:9" s="12" customFormat="1" ht="24" customHeight="1">
      <c r="A478" s="186"/>
      <c r="B478" s="38" t="s">
        <v>362</v>
      </c>
      <c r="C478" s="38" t="s">
        <v>1586</v>
      </c>
      <c r="D478" s="38" t="s">
        <v>1587</v>
      </c>
      <c r="E478" s="38" t="s">
        <v>426</v>
      </c>
      <c r="F478" s="39" t="s">
        <v>489</v>
      </c>
      <c r="G478" s="38" t="s">
        <v>1588</v>
      </c>
      <c r="H478" s="39" t="s">
        <v>1589</v>
      </c>
      <c r="I478" s="49">
        <v>1</v>
      </c>
    </row>
    <row r="479" spans="1:9" s="12" customFormat="1" ht="24" customHeight="1">
      <c r="A479" s="187"/>
      <c r="B479" s="38" t="s">
        <v>1590</v>
      </c>
      <c r="C479" s="38" t="s">
        <v>364</v>
      </c>
      <c r="D479" s="38" t="s">
        <v>1591</v>
      </c>
      <c r="E479" s="38" t="s">
        <v>426</v>
      </c>
      <c r="F479" s="39" t="s">
        <v>489</v>
      </c>
      <c r="G479" s="38" t="s">
        <v>1592</v>
      </c>
      <c r="H479" s="39" t="s">
        <v>1593</v>
      </c>
      <c r="I479" s="49">
        <v>1</v>
      </c>
    </row>
    <row r="480" spans="1:9" ht="24" customHeight="1">
      <c r="A480" s="185" t="s">
        <v>365</v>
      </c>
      <c r="B480" s="174" t="s">
        <v>366</v>
      </c>
      <c r="C480" s="175"/>
      <c r="D480" s="43"/>
      <c r="E480" s="43"/>
      <c r="F480" s="43"/>
      <c r="G480" s="43"/>
      <c r="H480" s="75"/>
      <c r="I480" s="76">
        <f>SUM(I481+I487+I488+I489)</f>
        <v>7</v>
      </c>
    </row>
    <row r="481" spans="1:9" ht="24" customHeight="1">
      <c r="A481" s="186"/>
      <c r="B481" s="185" t="s">
        <v>278</v>
      </c>
      <c r="C481" s="43" t="s">
        <v>424</v>
      </c>
      <c r="D481" s="43"/>
      <c r="E481" s="43"/>
      <c r="F481" s="43"/>
      <c r="G481" s="43"/>
      <c r="H481" s="75"/>
      <c r="I481" s="85">
        <f>I482+I485+I486</f>
        <v>4</v>
      </c>
    </row>
    <row r="482" spans="1:9" ht="24" customHeight="1">
      <c r="A482" s="186"/>
      <c r="B482" s="186"/>
      <c r="C482" s="185" t="s">
        <v>368</v>
      </c>
      <c r="D482" s="55" t="s">
        <v>424</v>
      </c>
      <c r="E482" s="43"/>
      <c r="F482" s="43"/>
      <c r="G482" s="43"/>
      <c r="H482" s="75"/>
      <c r="I482" s="85">
        <f>SUM(I483:I484)</f>
        <v>2</v>
      </c>
    </row>
    <row r="483" spans="1:9" ht="24" customHeight="1">
      <c r="A483" s="186"/>
      <c r="B483" s="186"/>
      <c r="C483" s="186"/>
      <c r="D483" s="38" t="s">
        <v>1594</v>
      </c>
      <c r="E483" s="43" t="s">
        <v>443</v>
      </c>
      <c r="F483" s="39" t="s">
        <v>489</v>
      </c>
      <c r="G483" s="38" t="s">
        <v>1595</v>
      </c>
      <c r="H483" s="39" t="s">
        <v>1596</v>
      </c>
      <c r="I483" s="49">
        <v>1</v>
      </c>
    </row>
    <row r="484" spans="1:9" ht="24" customHeight="1">
      <c r="A484" s="186"/>
      <c r="B484" s="186"/>
      <c r="C484" s="187"/>
      <c r="D484" s="38" t="s">
        <v>1597</v>
      </c>
      <c r="E484" s="38" t="s">
        <v>431</v>
      </c>
      <c r="F484" s="39" t="s">
        <v>489</v>
      </c>
      <c r="G484" s="38" t="s">
        <v>1598</v>
      </c>
      <c r="H484" s="39" t="s">
        <v>1599</v>
      </c>
      <c r="I484" s="49">
        <v>1</v>
      </c>
    </row>
    <row r="485" spans="1:9" ht="24" customHeight="1">
      <c r="A485" s="186"/>
      <c r="B485" s="186"/>
      <c r="C485" s="38" t="s">
        <v>369</v>
      </c>
      <c r="D485" s="38" t="s">
        <v>1600</v>
      </c>
      <c r="E485" s="38" t="s">
        <v>431</v>
      </c>
      <c r="F485" s="39" t="s">
        <v>489</v>
      </c>
      <c r="G485" s="38" t="s">
        <v>1601</v>
      </c>
      <c r="H485" s="39" t="s">
        <v>1602</v>
      </c>
      <c r="I485" s="49">
        <v>1</v>
      </c>
    </row>
    <row r="486" spans="1:9" ht="24" customHeight="1">
      <c r="A486" s="186"/>
      <c r="B486" s="187"/>
      <c r="C486" s="43" t="s">
        <v>367</v>
      </c>
      <c r="D486" s="38" t="s">
        <v>1603</v>
      </c>
      <c r="E486" s="38" t="s">
        <v>426</v>
      </c>
      <c r="F486" s="39" t="s">
        <v>435</v>
      </c>
      <c r="G486" s="38" t="s">
        <v>1604</v>
      </c>
      <c r="H486" s="39" t="s">
        <v>1605</v>
      </c>
      <c r="I486" s="49">
        <v>1</v>
      </c>
    </row>
    <row r="487" spans="1:9" ht="24" customHeight="1">
      <c r="A487" s="186"/>
      <c r="B487" s="43" t="s">
        <v>370</v>
      </c>
      <c r="C487" s="38" t="s">
        <v>371</v>
      </c>
      <c r="D487" s="38" t="s">
        <v>1606</v>
      </c>
      <c r="E487" s="38" t="s">
        <v>426</v>
      </c>
      <c r="F487" s="39" t="s">
        <v>489</v>
      </c>
      <c r="G487" s="38" t="s">
        <v>1607</v>
      </c>
      <c r="H487" s="39" t="s">
        <v>1608</v>
      </c>
      <c r="I487" s="49">
        <v>1</v>
      </c>
    </row>
    <row r="488" spans="1:9" ht="24" customHeight="1">
      <c r="A488" s="186"/>
      <c r="B488" s="43" t="s">
        <v>372</v>
      </c>
      <c r="C488" s="38" t="s">
        <v>373</v>
      </c>
      <c r="D488" s="38" t="s">
        <v>1609</v>
      </c>
      <c r="E488" s="38" t="s">
        <v>426</v>
      </c>
      <c r="F488" s="39" t="s">
        <v>435</v>
      </c>
      <c r="G488" s="38" t="s">
        <v>1610</v>
      </c>
      <c r="H488" s="39" t="s">
        <v>1611</v>
      </c>
      <c r="I488" s="49">
        <v>1</v>
      </c>
    </row>
    <row r="489" spans="1:9" ht="24" customHeight="1">
      <c r="A489" s="187"/>
      <c r="B489" s="43" t="s">
        <v>255</v>
      </c>
      <c r="C489" s="38" t="s">
        <v>256</v>
      </c>
      <c r="D489" s="38" t="s">
        <v>1612</v>
      </c>
      <c r="E489" s="38" t="s">
        <v>426</v>
      </c>
      <c r="F489" s="39" t="s">
        <v>489</v>
      </c>
      <c r="G489" s="38" t="s">
        <v>1613</v>
      </c>
      <c r="H489" s="39" t="s">
        <v>1614</v>
      </c>
      <c r="I489" s="49">
        <v>1</v>
      </c>
    </row>
    <row r="490" spans="1:9" ht="24" customHeight="1">
      <c r="A490" s="185" t="s">
        <v>374</v>
      </c>
      <c r="B490" s="174" t="s">
        <v>375</v>
      </c>
      <c r="C490" s="175"/>
      <c r="D490" s="43"/>
      <c r="E490" s="43"/>
      <c r="F490" s="43"/>
      <c r="G490" s="43"/>
      <c r="H490" s="75"/>
      <c r="I490" s="76">
        <f>I491+I494</f>
        <v>3</v>
      </c>
    </row>
    <row r="491" spans="1:9" ht="24" customHeight="1">
      <c r="A491" s="186"/>
      <c r="B491" s="176" t="s">
        <v>278</v>
      </c>
      <c r="C491" s="43" t="s">
        <v>424</v>
      </c>
      <c r="D491" s="43"/>
      <c r="E491" s="43"/>
      <c r="F491" s="43"/>
      <c r="G491" s="43"/>
      <c r="H491" s="75"/>
      <c r="I491" s="85">
        <f>I492+I493</f>
        <v>2</v>
      </c>
    </row>
    <row r="492" spans="1:9" ht="24" customHeight="1">
      <c r="A492" s="186"/>
      <c r="B492" s="176"/>
      <c r="C492" s="43" t="s">
        <v>376</v>
      </c>
      <c r="D492" s="38" t="s">
        <v>1615</v>
      </c>
      <c r="E492" s="38" t="s">
        <v>426</v>
      </c>
      <c r="F492" s="39" t="s">
        <v>435</v>
      </c>
      <c r="G492" s="38" t="s">
        <v>1616</v>
      </c>
      <c r="H492" s="39" t="s">
        <v>1617</v>
      </c>
      <c r="I492" s="49">
        <v>1</v>
      </c>
    </row>
    <row r="493" spans="1:9" s="12" customFormat="1" ht="24" customHeight="1">
      <c r="A493" s="186"/>
      <c r="B493" s="176"/>
      <c r="C493" s="38" t="s">
        <v>378</v>
      </c>
      <c r="D493" s="38" t="s">
        <v>1618</v>
      </c>
      <c r="E493" s="38" t="s">
        <v>426</v>
      </c>
      <c r="F493" s="39" t="s">
        <v>489</v>
      </c>
      <c r="G493" s="38" t="s">
        <v>1619</v>
      </c>
      <c r="H493" s="39" t="s">
        <v>1620</v>
      </c>
      <c r="I493" s="49">
        <v>1</v>
      </c>
    </row>
    <row r="494" spans="1:9" s="12" customFormat="1" ht="24" customHeight="1">
      <c r="A494" s="187"/>
      <c r="B494" s="77" t="s">
        <v>379</v>
      </c>
      <c r="C494" s="38" t="s">
        <v>380</v>
      </c>
      <c r="D494" s="38" t="s">
        <v>1621</v>
      </c>
      <c r="E494" s="38" t="s">
        <v>426</v>
      </c>
      <c r="F494" s="39" t="s">
        <v>489</v>
      </c>
      <c r="G494" s="38" t="s">
        <v>1622</v>
      </c>
      <c r="H494" s="39" t="s">
        <v>1623</v>
      </c>
      <c r="I494" s="49">
        <v>1</v>
      </c>
    </row>
    <row r="495" spans="1:9" ht="24" customHeight="1">
      <c r="A495" s="185" t="s">
        <v>382</v>
      </c>
      <c r="B495" s="174" t="s">
        <v>383</v>
      </c>
      <c r="C495" s="175"/>
      <c r="D495" s="43"/>
      <c r="E495" s="43"/>
      <c r="F495" s="43"/>
      <c r="G495" s="43"/>
      <c r="H495" s="75"/>
      <c r="I495" s="76">
        <f>I496+I500</f>
        <v>5</v>
      </c>
    </row>
    <row r="496" spans="1:9" ht="24" customHeight="1">
      <c r="A496" s="186"/>
      <c r="B496" s="185" t="s">
        <v>278</v>
      </c>
      <c r="C496" s="43" t="s">
        <v>424</v>
      </c>
      <c r="D496" s="43"/>
      <c r="E496" s="43"/>
      <c r="F496" s="43"/>
      <c r="G496" s="43"/>
      <c r="H496" s="75"/>
      <c r="I496" s="85">
        <f>SUM(I497:I499)</f>
        <v>3</v>
      </c>
    </row>
    <row r="497" spans="1:9" s="12" customFormat="1" ht="24" customHeight="1">
      <c r="A497" s="186"/>
      <c r="B497" s="191"/>
      <c r="C497" s="43" t="s">
        <v>384</v>
      </c>
      <c r="D497" s="38" t="s">
        <v>1624</v>
      </c>
      <c r="E497" s="38" t="s">
        <v>426</v>
      </c>
      <c r="F497" s="39" t="s">
        <v>435</v>
      </c>
      <c r="G497" s="38" t="s">
        <v>1625</v>
      </c>
      <c r="H497" s="39" t="s">
        <v>1626</v>
      </c>
      <c r="I497" s="49">
        <v>1</v>
      </c>
    </row>
    <row r="498" spans="1:9" s="12" customFormat="1" ht="24" customHeight="1">
      <c r="A498" s="186"/>
      <c r="B498" s="191"/>
      <c r="C498" s="38" t="s">
        <v>385</v>
      </c>
      <c r="D498" s="38" t="s">
        <v>1627</v>
      </c>
      <c r="E498" s="38" t="s">
        <v>426</v>
      </c>
      <c r="F498" s="39" t="s">
        <v>489</v>
      </c>
      <c r="G498" s="38" t="s">
        <v>1628</v>
      </c>
      <c r="H498" s="39" t="s">
        <v>1629</v>
      </c>
      <c r="I498" s="49">
        <v>1</v>
      </c>
    </row>
    <row r="499" spans="1:9" s="12" customFormat="1" ht="24" customHeight="1">
      <c r="A499" s="186"/>
      <c r="B499" s="192"/>
      <c r="C499" s="38" t="s">
        <v>387</v>
      </c>
      <c r="D499" s="38" t="s">
        <v>1630</v>
      </c>
      <c r="E499" s="38" t="s">
        <v>426</v>
      </c>
      <c r="F499" s="39" t="s">
        <v>427</v>
      </c>
      <c r="G499" s="38" t="s">
        <v>1631</v>
      </c>
      <c r="H499" s="39" t="s">
        <v>1632</v>
      </c>
      <c r="I499" s="49">
        <v>1</v>
      </c>
    </row>
    <row r="500" spans="1:9" s="12" customFormat="1" ht="24" customHeight="1">
      <c r="A500" s="186"/>
      <c r="B500" s="197" t="s">
        <v>389</v>
      </c>
      <c r="C500" s="43" t="s">
        <v>424</v>
      </c>
      <c r="D500" s="38"/>
      <c r="E500" s="38"/>
      <c r="F500" s="39"/>
      <c r="G500" s="38"/>
      <c r="H500" s="39"/>
      <c r="I500" s="49">
        <f>SUM(I501:I502)</f>
        <v>2</v>
      </c>
    </row>
    <row r="501" spans="1:9" s="12" customFormat="1" ht="24" customHeight="1">
      <c r="A501" s="186"/>
      <c r="B501" s="191"/>
      <c r="C501" s="38" t="s">
        <v>391</v>
      </c>
      <c r="D501" s="38" t="s">
        <v>1633</v>
      </c>
      <c r="E501" s="38" t="s">
        <v>426</v>
      </c>
      <c r="F501" s="39" t="s">
        <v>489</v>
      </c>
      <c r="G501" s="38" t="s">
        <v>1634</v>
      </c>
      <c r="H501" s="39" t="s">
        <v>1635</v>
      </c>
      <c r="I501" s="49">
        <v>1</v>
      </c>
    </row>
    <row r="502" spans="1:9" s="12" customFormat="1" ht="24" customHeight="1">
      <c r="A502" s="187"/>
      <c r="B502" s="192"/>
      <c r="C502" s="38" t="s">
        <v>392</v>
      </c>
      <c r="D502" s="38" t="s">
        <v>1636</v>
      </c>
      <c r="E502" s="38" t="s">
        <v>426</v>
      </c>
      <c r="F502" s="39" t="s">
        <v>496</v>
      </c>
      <c r="G502" s="38" t="s">
        <v>1637</v>
      </c>
      <c r="H502" s="39" t="s">
        <v>1638</v>
      </c>
      <c r="I502" s="49">
        <v>1</v>
      </c>
    </row>
    <row r="503" spans="1:9" ht="24" customHeight="1">
      <c r="A503" s="176" t="s">
        <v>1639</v>
      </c>
      <c r="B503" s="176" t="s">
        <v>1640</v>
      </c>
      <c r="C503" s="176"/>
      <c r="D503" s="43"/>
      <c r="E503" s="43"/>
      <c r="F503" s="43"/>
      <c r="G503" s="43"/>
      <c r="H503" s="75"/>
      <c r="I503" s="76">
        <f>I504+I510</f>
        <v>8</v>
      </c>
    </row>
    <row r="504" spans="1:9" ht="24" customHeight="1">
      <c r="A504" s="176"/>
      <c r="B504" s="176" t="s">
        <v>398</v>
      </c>
      <c r="C504" s="43" t="s">
        <v>424</v>
      </c>
      <c r="D504" s="43"/>
      <c r="E504" s="43"/>
      <c r="F504" s="43"/>
      <c r="G504" s="43"/>
      <c r="H504" s="75"/>
      <c r="I504" s="85">
        <f>SUM(I506:I509)</f>
        <v>7</v>
      </c>
    </row>
    <row r="505" spans="1:9" ht="24" customHeight="1">
      <c r="A505" s="176"/>
      <c r="B505" s="176"/>
      <c r="C505" s="182" t="s">
        <v>400</v>
      </c>
      <c r="D505" s="43" t="s">
        <v>424</v>
      </c>
      <c r="E505" s="43"/>
      <c r="F505" s="43"/>
      <c r="G505" s="43"/>
      <c r="H505" s="75"/>
      <c r="I505" s="85">
        <v>6</v>
      </c>
    </row>
    <row r="506" spans="1:9" ht="24" customHeight="1">
      <c r="A506" s="176"/>
      <c r="B506" s="176"/>
      <c r="C506" s="183"/>
      <c r="D506" s="34" t="s">
        <v>1641</v>
      </c>
      <c r="E506" s="34" t="s">
        <v>481</v>
      </c>
      <c r="F506" s="34" t="s">
        <v>448</v>
      </c>
      <c r="G506" s="34" t="s">
        <v>1642</v>
      </c>
      <c r="H506" s="36" t="s">
        <v>1643</v>
      </c>
      <c r="I506" s="85">
        <v>1</v>
      </c>
    </row>
    <row r="507" spans="1:9" ht="24" customHeight="1">
      <c r="A507" s="176"/>
      <c r="B507" s="176"/>
      <c r="C507" s="183"/>
      <c r="D507" s="38" t="s">
        <v>1644</v>
      </c>
      <c r="E507" s="38" t="s">
        <v>431</v>
      </c>
      <c r="F507" s="39" t="s">
        <v>489</v>
      </c>
      <c r="G507" s="38" t="s">
        <v>1645</v>
      </c>
      <c r="H507" s="39" t="s">
        <v>1646</v>
      </c>
      <c r="I507" s="49">
        <v>1</v>
      </c>
    </row>
    <row r="508" spans="1:9" ht="24" customHeight="1">
      <c r="A508" s="176"/>
      <c r="B508" s="176"/>
      <c r="C508" s="184"/>
      <c r="D508" s="38" t="s">
        <v>1647</v>
      </c>
      <c r="E508" s="34" t="s">
        <v>481</v>
      </c>
      <c r="F508" s="39" t="s">
        <v>489</v>
      </c>
      <c r="G508" s="38" t="s">
        <v>1648</v>
      </c>
      <c r="H508" s="39" t="s">
        <v>1649</v>
      </c>
      <c r="I508" s="49">
        <v>4</v>
      </c>
    </row>
    <row r="509" spans="1:9" ht="24" customHeight="1">
      <c r="A509" s="176"/>
      <c r="B509" s="176"/>
      <c r="C509" s="38" t="s">
        <v>402</v>
      </c>
      <c r="D509" s="38" t="s">
        <v>1650</v>
      </c>
      <c r="E509" s="38" t="s">
        <v>426</v>
      </c>
      <c r="F509" s="39" t="s">
        <v>489</v>
      </c>
      <c r="G509" s="38" t="s">
        <v>1651</v>
      </c>
      <c r="H509" s="39" t="s">
        <v>1652</v>
      </c>
      <c r="I509" s="49">
        <v>1</v>
      </c>
    </row>
    <row r="510" spans="1:9" s="12" customFormat="1" ht="24" customHeight="1">
      <c r="A510" s="176"/>
      <c r="B510" s="43" t="s">
        <v>403</v>
      </c>
      <c r="C510" s="38" t="s">
        <v>1653</v>
      </c>
      <c r="D510" s="38" t="s">
        <v>1654</v>
      </c>
      <c r="E510" s="38" t="s">
        <v>426</v>
      </c>
      <c r="F510" s="39" t="s">
        <v>489</v>
      </c>
      <c r="G510" s="38" t="s">
        <v>1655</v>
      </c>
      <c r="H510" s="39" t="s">
        <v>1656</v>
      </c>
      <c r="I510" s="49">
        <v>1</v>
      </c>
    </row>
  </sheetData>
  <mergeCells count="184">
    <mergeCell ref="C430:C432"/>
    <mergeCell ref="C433:C435"/>
    <mergeCell ref="C436:C439"/>
    <mergeCell ref="C440:C442"/>
    <mergeCell ref="C452:C455"/>
    <mergeCell ref="C472:C474"/>
    <mergeCell ref="C482:C484"/>
    <mergeCell ref="C505:C508"/>
    <mergeCell ref="A313:B317"/>
    <mergeCell ref="C277:C282"/>
    <mergeCell ref="C284:C287"/>
    <mergeCell ref="C288:C291"/>
    <mergeCell ref="C295:C297"/>
    <mergeCell ref="C311:C312"/>
    <mergeCell ref="C321:C325"/>
    <mergeCell ref="C327:C333"/>
    <mergeCell ref="C335:C337"/>
    <mergeCell ref="C353:C355"/>
    <mergeCell ref="C204:C215"/>
    <mergeCell ref="C217:C223"/>
    <mergeCell ref="C224:C228"/>
    <mergeCell ref="C229:C235"/>
    <mergeCell ref="C237:C244"/>
    <mergeCell ref="C249:C255"/>
    <mergeCell ref="C257:C260"/>
    <mergeCell ref="C262:C266"/>
    <mergeCell ref="C268:C274"/>
    <mergeCell ref="C151:C155"/>
    <mergeCell ref="C157:C162"/>
    <mergeCell ref="C164:C166"/>
    <mergeCell ref="C167:C170"/>
    <mergeCell ref="C171:C175"/>
    <mergeCell ref="C176:C180"/>
    <mergeCell ref="C182:C186"/>
    <mergeCell ref="C188:C192"/>
    <mergeCell ref="C194:C203"/>
    <mergeCell ref="B504:B509"/>
    <mergeCell ref="C8:C12"/>
    <mergeCell ref="C13:C15"/>
    <mergeCell ref="C16:C22"/>
    <mergeCell ref="C23:C26"/>
    <mergeCell ref="C27:C38"/>
    <mergeCell ref="C39:C46"/>
    <mergeCell ref="C47:C54"/>
    <mergeCell ref="C55:C57"/>
    <mergeCell ref="C58:C63"/>
    <mergeCell ref="C64:C74"/>
    <mergeCell ref="C75:C78"/>
    <mergeCell ref="C79:C84"/>
    <mergeCell ref="C85:C88"/>
    <mergeCell ref="C89:C92"/>
    <mergeCell ref="C93:C99"/>
    <mergeCell ref="C100:C105"/>
    <mergeCell ref="C106:C111"/>
    <mergeCell ref="C113:C115"/>
    <mergeCell ref="C116:C126"/>
    <mergeCell ref="C127:C129"/>
    <mergeCell ref="C130:C137"/>
    <mergeCell ref="C138:C143"/>
    <mergeCell ref="C144:C150"/>
    <mergeCell ref="B429:B443"/>
    <mergeCell ref="B446:B448"/>
    <mergeCell ref="B451:B459"/>
    <mergeCell ref="B461:B464"/>
    <mergeCell ref="B471:B476"/>
    <mergeCell ref="B481:B486"/>
    <mergeCell ref="B491:B493"/>
    <mergeCell ref="B496:B499"/>
    <mergeCell ref="B500:B502"/>
    <mergeCell ref="B229:B235"/>
    <mergeCell ref="B237:B244"/>
    <mergeCell ref="B310:B312"/>
    <mergeCell ref="B320:B355"/>
    <mergeCell ref="B356:B358"/>
    <mergeCell ref="B360:B362"/>
    <mergeCell ref="B363:B365"/>
    <mergeCell ref="B366:B368"/>
    <mergeCell ref="B369:B371"/>
    <mergeCell ref="A300:B302"/>
    <mergeCell ref="A288:B291"/>
    <mergeCell ref="A295:B297"/>
    <mergeCell ref="A267:B276"/>
    <mergeCell ref="A277:B282"/>
    <mergeCell ref="A284:B287"/>
    <mergeCell ref="A249:B255"/>
    <mergeCell ref="A256:B261"/>
    <mergeCell ref="A262:B266"/>
    <mergeCell ref="B167:B170"/>
    <mergeCell ref="B171:B175"/>
    <mergeCell ref="B176:B180"/>
    <mergeCell ref="B182:B186"/>
    <mergeCell ref="B188:B192"/>
    <mergeCell ref="B194:B203"/>
    <mergeCell ref="B204:B216"/>
    <mergeCell ref="B217:B223"/>
    <mergeCell ref="B224:B228"/>
    <mergeCell ref="B113:B115"/>
    <mergeCell ref="B116:B126"/>
    <mergeCell ref="B127:B129"/>
    <mergeCell ref="B130:B137"/>
    <mergeCell ref="B138:B143"/>
    <mergeCell ref="B144:B150"/>
    <mergeCell ref="B151:B155"/>
    <mergeCell ref="B157:B163"/>
    <mergeCell ref="B164:B166"/>
    <mergeCell ref="B450:C450"/>
    <mergeCell ref="B466:C466"/>
    <mergeCell ref="B470:C470"/>
    <mergeCell ref="B480:C480"/>
    <mergeCell ref="B490:C490"/>
    <mergeCell ref="B495:C495"/>
    <mergeCell ref="B503:C503"/>
    <mergeCell ref="A8:A244"/>
    <mergeCell ref="A310:A312"/>
    <mergeCell ref="A319:A372"/>
    <mergeCell ref="A373:A394"/>
    <mergeCell ref="A395:A407"/>
    <mergeCell ref="A408:A423"/>
    <mergeCell ref="A424:A427"/>
    <mergeCell ref="A428:A449"/>
    <mergeCell ref="A450:A465"/>
    <mergeCell ref="A466:A469"/>
    <mergeCell ref="A470:A479"/>
    <mergeCell ref="A480:A489"/>
    <mergeCell ref="A490:A494"/>
    <mergeCell ref="A495:A502"/>
    <mergeCell ref="A503:A510"/>
    <mergeCell ref="B8:B12"/>
    <mergeCell ref="B13:B15"/>
    <mergeCell ref="A307:C307"/>
    <mergeCell ref="A308:C308"/>
    <mergeCell ref="A318:D318"/>
    <mergeCell ref="B319:C319"/>
    <mergeCell ref="B373:C373"/>
    <mergeCell ref="B395:C395"/>
    <mergeCell ref="B408:C408"/>
    <mergeCell ref="B424:C424"/>
    <mergeCell ref="B428:C428"/>
    <mergeCell ref="B374:B390"/>
    <mergeCell ref="B392:B394"/>
    <mergeCell ref="B396:B400"/>
    <mergeCell ref="B401:B403"/>
    <mergeCell ref="B405:B407"/>
    <mergeCell ref="B409:B417"/>
    <mergeCell ref="B418:B422"/>
    <mergeCell ref="B425:B427"/>
    <mergeCell ref="C375:C382"/>
    <mergeCell ref="C383:C386"/>
    <mergeCell ref="C388:C390"/>
    <mergeCell ref="C397:C399"/>
    <mergeCell ref="C410:C413"/>
    <mergeCell ref="A292:B292"/>
    <mergeCell ref="A293:B293"/>
    <mergeCell ref="A294:B294"/>
    <mergeCell ref="A298:B298"/>
    <mergeCell ref="A299:B299"/>
    <mergeCell ref="A303:B303"/>
    <mergeCell ref="A304:B304"/>
    <mergeCell ref="A305:B305"/>
    <mergeCell ref="A306:C306"/>
    <mergeCell ref="A2:I2"/>
    <mergeCell ref="A5:C5"/>
    <mergeCell ref="A6:C6"/>
    <mergeCell ref="A7:C7"/>
    <mergeCell ref="A245:C245"/>
    <mergeCell ref="A246:C246"/>
    <mergeCell ref="A247:B247"/>
    <mergeCell ref="A248:B248"/>
    <mergeCell ref="A283:B283"/>
    <mergeCell ref="B16:B22"/>
    <mergeCell ref="B23:B26"/>
    <mergeCell ref="B27:B38"/>
    <mergeCell ref="B39:B46"/>
    <mergeCell ref="B47:B54"/>
    <mergeCell ref="B55:B57"/>
    <mergeCell ref="B58:B63"/>
    <mergeCell ref="B64:B74"/>
    <mergeCell ref="B75:B78"/>
    <mergeCell ref="B79:B84"/>
    <mergeCell ref="B85:B88"/>
    <mergeCell ref="B89:B92"/>
    <mergeCell ref="B93:B99"/>
    <mergeCell ref="B100:B105"/>
    <mergeCell ref="B106:B111"/>
  </mergeCells>
  <phoneticPr fontId="23" type="noConversion"/>
  <pageMargins left="0.74803149606299202" right="0.74803149606299202" top="0.98425196850393704" bottom="0.70866141732283505" header="0.511811023622047" footer="0.511811023622047"/>
  <pageSetup paperSize="9" scale="73" fitToHeight="0" orientation="portrait"/>
  <headerFooter scaleWithDoc="0"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7"/>
  <sheetViews>
    <sheetView workbookViewId="0">
      <selection activeCell="L13" sqref="L13"/>
    </sheetView>
  </sheetViews>
  <sheetFormatPr defaultColWidth="9" defaultRowHeight="13.5"/>
  <cols>
    <col min="1" max="1" width="10" style="6" customWidth="1"/>
    <col min="2" max="2" width="13.375" style="6" customWidth="1"/>
    <col min="3" max="3" width="29.875" style="6" customWidth="1"/>
    <col min="4" max="4" width="13.375" style="6" customWidth="1"/>
    <col min="5" max="5" width="10.5" style="6" customWidth="1"/>
    <col min="6" max="6" width="9.875" style="6" customWidth="1"/>
    <col min="7" max="16384" width="9" style="6"/>
  </cols>
  <sheetData>
    <row r="1" spans="1:6" ht="24" customHeight="1">
      <c r="A1" s="7" t="s">
        <v>1657</v>
      </c>
    </row>
    <row r="2" spans="1:6" ht="31.5" customHeight="1">
      <c r="A2" s="222" t="s">
        <v>1658</v>
      </c>
      <c r="B2" s="222"/>
      <c r="C2" s="222"/>
      <c r="D2" s="222"/>
      <c r="E2" s="222"/>
      <c r="F2" s="222"/>
    </row>
    <row r="3" spans="1:6" ht="25.5" customHeight="1">
      <c r="A3" s="223" t="s">
        <v>2</v>
      </c>
      <c r="B3" s="223"/>
      <c r="C3" s="223"/>
      <c r="D3" s="223"/>
      <c r="E3" s="223"/>
      <c r="F3" s="223"/>
    </row>
    <row r="4" spans="1:6" ht="26.25" customHeight="1">
      <c r="A4" s="228" t="s">
        <v>1659</v>
      </c>
      <c r="B4" s="228" t="s">
        <v>1660</v>
      </c>
      <c r="C4" s="229" t="s">
        <v>1661</v>
      </c>
      <c r="D4" s="229" t="s">
        <v>1662</v>
      </c>
      <c r="E4" s="224" t="s">
        <v>12</v>
      </c>
      <c r="F4" s="224"/>
    </row>
    <row r="5" spans="1:6" ht="36" customHeight="1">
      <c r="A5" s="228"/>
      <c r="B5" s="228"/>
      <c r="C5" s="230"/>
      <c r="D5" s="230"/>
      <c r="E5" s="8" t="s">
        <v>15</v>
      </c>
      <c r="F5" s="8" t="s">
        <v>16</v>
      </c>
    </row>
    <row r="6" spans="1:6" ht="26.25" customHeight="1">
      <c r="A6" s="225" t="s">
        <v>8</v>
      </c>
      <c r="B6" s="226"/>
      <c r="C6" s="227"/>
      <c r="D6" s="9"/>
      <c r="E6" s="8">
        <f>SUM(E7:E42)</f>
        <v>185</v>
      </c>
      <c r="F6" s="8">
        <f>SUM(F7:F42)</f>
        <v>105</v>
      </c>
    </row>
    <row r="7" spans="1:6" ht="25.5" customHeight="1">
      <c r="A7" s="10" t="s">
        <v>257</v>
      </c>
      <c r="B7" s="10" t="s">
        <v>268</v>
      </c>
      <c r="C7" s="10" t="s">
        <v>1663</v>
      </c>
      <c r="D7" s="10" t="s">
        <v>1664</v>
      </c>
      <c r="E7" s="10">
        <v>8</v>
      </c>
      <c r="F7" s="10"/>
    </row>
    <row r="8" spans="1:6" ht="25.5" customHeight="1">
      <c r="A8" s="10" t="s">
        <v>292</v>
      </c>
      <c r="B8" s="10" t="s">
        <v>298</v>
      </c>
      <c r="C8" s="10" t="s">
        <v>1665</v>
      </c>
      <c r="D8" s="10" t="s">
        <v>1666</v>
      </c>
      <c r="E8" s="10">
        <v>8</v>
      </c>
      <c r="F8" s="10"/>
    </row>
    <row r="9" spans="1:6" ht="25.5" customHeight="1">
      <c r="A9" s="10" t="s">
        <v>292</v>
      </c>
      <c r="B9" s="10" t="s">
        <v>298</v>
      </c>
      <c r="C9" s="10" t="s">
        <v>1667</v>
      </c>
      <c r="D9" s="10"/>
      <c r="E9" s="10"/>
      <c r="F9" s="10">
        <v>8</v>
      </c>
    </row>
    <row r="10" spans="1:6" ht="25.5" customHeight="1">
      <c r="A10" s="10" t="s">
        <v>322</v>
      </c>
      <c r="B10" s="10" t="s">
        <v>337</v>
      </c>
      <c r="C10" s="10" t="s">
        <v>1668</v>
      </c>
      <c r="D10" s="10" t="s">
        <v>1664</v>
      </c>
      <c r="E10" s="10">
        <v>8</v>
      </c>
      <c r="F10" s="10"/>
    </row>
    <row r="11" spans="1:6" ht="25.5" customHeight="1">
      <c r="A11" s="10" t="s">
        <v>322</v>
      </c>
      <c r="B11" s="10" t="s">
        <v>337</v>
      </c>
      <c r="C11" s="10" t="s">
        <v>1669</v>
      </c>
      <c r="D11" s="10"/>
      <c r="E11" s="10"/>
      <c r="F11" s="10">
        <v>8</v>
      </c>
    </row>
    <row r="12" spans="1:6" ht="25.5" customHeight="1">
      <c r="A12" s="10" t="s">
        <v>338</v>
      </c>
      <c r="B12" s="10" t="s">
        <v>340</v>
      </c>
      <c r="C12" s="10" t="s">
        <v>1670</v>
      </c>
      <c r="D12" s="10"/>
      <c r="E12" s="10">
        <v>8</v>
      </c>
      <c r="F12" s="10"/>
    </row>
    <row r="13" spans="1:6" ht="25.5" customHeight="1">
      <c r="A13" s="10" t="s">
        <v>338</v>
      </c>
      <c r="B13" s="10" t="s">
        <v>341</v>
      </c>
      <c r="C13" s="10" t="s">
        <v>1671</v>
      </c>
      <c r="D13" s="10"/>
      <c r="E13" s="10">
        <v>8</v>
      </c>
      <c r="F13" s="10"/>
    </row>
    <row r="14" spans="1:6" ht="25.5" customHeight="1">
      <c r="A14" s="10" t="s">
        <v>338</v>
      </c>
      <c r="B14" s="10" t="s">
        <v>341</v>
      </c>
      <c r="C14" s="10" t="s">
        <v>1672</v>
      </c>
      <c r="D14" s="10"/>
      <c r="E14" s="10"/>
      <c r="F14" s="10">
        <v>8</v>
      </c>
    </row>
    <row r="15" spans="1:6" ht="25.5" customHeight="1">
      <c r="A15" s="10" t="s">
        <v>338</v>
      </c>
      <c r="B15" s="10" t="s">
        <v>342</v>
      </c>
      <c r="C15" s="10" t="s">
        <v>1673</v>
      </c>
      <c r="D15" s="10"/>
      <c r="E15" s="10">
        <v>8</v>
      </c>
      <c r="F15" s="10"/>
    </row>
    <row r="16" spans="1:6" ht="25.5" customHeight="1">
      <c r="A16" s="10" t="s">
        <v>338</v>
      </c>
      <c r="B16" s="10" t="s">
        <v>342</v>
      </c>
      <c r="C16" s="10" t="s">
        <v>1674</v>
      </c>
      <c r="D16" s="10"/>
      <c r="E16" s="10">
        <v>8</v>
      </c>
      <c r="F16" s="10"/>
    </row>
    <row r="17" spans="1:6" ht="25.5" customHeight="1">
      <c r="A17" s="10" t="s">
        <v>338</v>
      </c>
      <c r="B17" s="10" t="s">
        <v>342</v>
      </c>
      <c r="C17" s="10" t="s">
        <v>1675</v>
      </c>
      <c r="D17" s="10"/>
      <c r="E17" s="10"/>
      <c r="F17" s="10">
        <v>9</v>
      </c>
    </row>
    <row r="18" spans="1:6" ht="25.5" customHeight="1">
      <c r="A18" s="10" t="s">
        <v>338</v>
      </c>
      <c r="B18" s="10" t="s">
        <v>343</v>
      </c>
      <c r="C18" s="10" t="s">
        <v>1676</v>
      </c>
      <c r="D18" s="10"/>
      <c r="E18" s="10">
        <v>8</v>
      </c>
      <c r="F18" s="10"/>
    </row>
    <row r="19" spans="1:6" ht="25.5" customHeight="1">
      <c r="A19" s="10" t="s">
        <v>353</v>
      </c>
      <c r="B19" s="10" t="s">
        <v>363</v>
      </c>
      <c r="C19" s="10" t="s">
        <v>1677</v>
      </c>
      <c r="D19" s="10"/>
      <c r="E19" s="10">
        <v>8</v>
      </c>
      <c r="F19" s="10"/>
    </row>
    <row r="20" spans="1:6" ht="25.5" customHeight="1">
      <c r="A20" s="10" t="s">
        <v>353</v>
      </c>
      <c r="B20" s="10" t="s">
        <v>363</v>
      </c>
      <c r="C20" s="10" t="s">
        <v>1678</v>
      </c>
      <c r="D20" s="10"/>
      <c r="E20" s="10">
        <v>8</v>
      </c>
      <c r="F20" s="10"/>
    </row>
    <row r="21" spans="1:6" ht="25.5" customHeight="1">
      <c r="A21" s="10" t="s">
        <v>353</v>
      </c>
      <c r="B21" s="10" t="s">
        <v>363</v>
      </c>
      <c r="C21" s="10" t="s">
        <v>1679</v>
      </c>
      <c r="D21" s="10"/>
      <c r="E21" s="10"/>
      <c r="F21" s="10">
        <v>8</v>
      </c>
    </row>
    <row r="22" spans="1:6" ht="25.5" customHeight="1">
      <c r="A22" s="10" t="s">
        <v>382</v>
      </c>
      <c r="B22" s="10" t="s">
        <v>393</v>
      </c>
      <c r="C22" s="10" t="s">
        <v>1680</v>
      </c>
      <c r="D22" s="10"/>
      <c r="E22" s="10">
        <v>8</v>
      </c>
      <c r="F22" s="10"/>
    </row>
    <row r="23" spans="1:6" ht="25.5" customHeight="1">
      <c r="A23" s="10" t="s">
        <v>382</v>
      </c>
      <c r="B23" s="10" t="s">
        <v>393</v>
      </c>
      <c r="C23" s="10" t="s">
        <v>1681</v>
      </c>
      <c r="D23" s="10"/>
      <c r="E23" s="10"/>
      <c r="F23" s="10">
        <v>8</v>
      </c>
    </row>
    <row r="24" spans="1:6" ht="25.5" customHeight="1">
      <c r="A24" s="10" t="s">
        <v>382</v>
      </c>
      <c r="B24" s="10" t="s">
        <v>395</v>
      </c>
      <c r="C24" s="10" t="s">
        <v>1682</v>
      </c>
      <c r="D24" s="10"/>
      <c r="E24" s="10">
        <v>8</v>
      </c>
      <c r="F24" s="10"/>
    </row>
    <row r="25" spans="1:6" ht="25.5" customHeight="1">
      <c r="A25" s="10" t="s">
        <v>1683</v>
      </c>
      <c r="B25" s="10" t="s">
        <v>1684</v>
      </c>
      <c r="C25" s="10" t="s">
        <v>1685</v>
      </c>
      <c r="D25" s="10" t="s">
        <v>1686</v>
      </c>
      <c r="E25" s="10">
        <v>8</v>
      </c>
      <c r="F25" s="10"/>
    </row>
    <row r="26" spans="1:6" ht="25.5" customHeight="1">
      <c r="A26" s="10" t="s">
        <v>1683</v>
      </c>
      <c r="B26" s="10" t="s">
        <v>1684</v>
      </c>
      <c r="C26" s="10" t="s">
        <v>1687</v>
      </c>
      <c r="D26" s="10" t="s">
        <v>1688</v>
      </c>
      <c r="E26" s="10">
        <v>8</v>
      </c>
      <c r="F26" s="10"/>
    </row>
    <row r="27" spans="1:6" ht="25.5" customHeight="1">
      <c r="A27" s="10" t="s">
        <v>1683</v>
      </c>
      <c r="B27" s="10" t="s">
        <v>1684</v>
      </c>
      <c r="C27" s="10" t="s">
        <v>1689</v>
      </c>
      <c r="D27" s="10" t="s">
        <v>398</v>
      </c>
      <c r="E27" s="10">
        <v>8</v>
      </c>
      <c r="F27" s="10"/>
    </row>
    <row r="28" spans="1:6" ht="25.5" customHeight="1">
      <c r="A28" s="10" t="s">
        <v>1683</v>
      </c>
      <c r="B28" s="10" t="s">
        <v>403</v>
      </c>
      <c r="C28" s="10" t="s">
        <v>1690</v>
      </c>
      <c r="D28" s="10"/>
      <c r="E28" s="10">
        <v>8</v>
      </c>
      <c r="F28" s="10"/>
    </row>
    <row r="29" spans="1:6" ht="25.5" customHeight="1">
      <c r="A29" s="10" t="s">
        <v>1683</v>
      </c>
      <c r="B29" s="10" t="s">
        <v>403</v>
      </c>
      <c r="C29" s="10" t="s">
        <v>1691</v>
      </c>
      <c r="D29" s="10"/>
      <c r="E29" s="10"/>
      <c r="F29" s="10">
        <v>8</v>
      </c>
    </row>
    <row r="30" spans="1:6" ht="25.5" customHeight="1">
      <c r="A30" s="10" t="s">
        <v>1683</v>
      </c>
      <c r="B30" s="10" t="s">
        <v>404</v>
      </c>
      <c r="C30" s="10" t="s">
        <v>1692</v>
      </c>
      <c r="D30" s="10"/>
      <c r="E30" s="10">
        <v>9</v>
      </c>
      <c r="F30" s="10"/>
    </row>
    <row r="31" spans="1:6" ht="25.5" customHeight="1">
      <c r="A31" s="10" t="s">
        <v>1683</v>
      </c>
      <c r="B31" s="10" t="s">
        <v>404</v>
      </c>
      <c r="C31" s="10" t="s">
        <v>1693</v>
      </c>
      <c r="D31" s="10"/>
      <c r="E31" s="10"/>
      <c r="F31" s="10">
        <v>8</v>
      </c>
    </row>
    <row r="32" spans="1:6" ht="25.5" customHeight="1">
      <c r="A32" s="10" t="s">
        <v>1683</v>
      </c>
      <c r="B32" s="10" t="s">
        <v>405</v>
      </c>
      <c r="C32" s="10" t="s">
        <v>1694</v>
      </c>
      <c r="D32" s="10" t="s">
        <v>1666</v>
      </c>
      <c r="E32" s="10">
        <v>8</v>
      </c>
      <c r="F32" s="10"/>
    </row>
    <row r="33" spans="1:6" ht="25.5" customHeight="1">
      <c r="A33" s="10" t="s">
        <v>1683</v>
      </c>
      <c r="B33" s="10" t="s">
        <v>405</v>
      </c>
      <c r="C33" s="10" t="s">
        <v>1695</v>
      </c>
      <c r="D33" s="10" t="s">
        <v>1664</v>
      </c>
      <c r="E33" s="10">
        <v>8</v>
      </c>
      <c r="F33" s="10"/>
    </row>
    <row r="34" spans="1:6" ht="25.5" customHeight="1">
      <c r="A34" s="10" t="s">
        <v>1683</v>
      </c>
      <c r="B34" s="10" t="s">
        <v>405</v>
      </c>
      <c r="C34" s="10" t="s">
        <v>1696</v>
      </c>
      <c r="D34" s="10"/>
      <c r="E34" s="10"/>
      <c r="F34" s="10">
        <v>8</v>
      </c>
    </row>
    <row r="35" spans="1:6" ht="25.5" customHeight="1">
      <c r="A35" s="10" t="s">
        <v>1683</v>
      </c>
      <c r="B35" s="10" t="s">
        <v>406</v>
      </c>
      <c r="C35" s="10" t="s">
        <v>1697</v>
      </c>
      <c r="D35" s="10"/>
      <c r="E35" s="10">
        <v>8</v>
      </c>
      <c r="F35" s="10"/>
    </row>
    <row r="36" spans="1:6" ht="25.5" customHeight="1">
      <c r="A36" s="10" t="s">
        <v>1683</v>
      </c>
      <c r="B36" s="10" t="s">
        <v>406</v>
      </c>
      <c r="C36" s="10" t="s">
        <v>1698</v>
      </c>
      <c r="D36" s="10"/>
      <c r="E36" s="10"/>
      <c r="F36" s="10">
        <v>8</v>
      </c>
    </row>
    <row r="37" spans="1:6" ht="25.5" customHeight="1">
      <c r="A37" s="10" t="s">
        <v>1683</v>
      </c>
      <c r="B37" s="10" t="s">
        <v>407</v>
      </c>
      <c r="C37" s="10" t="s">
        <v>1699</v>
      </c>
      <c r="D37" s="10"/>
      <c r="E37" s="10">
        <v>8</v>
      </c>
      <c r="F37" s="10"/>
    </row>
    <row r="38" spans="1:6" ht="25.5" customHeight="1">
      <c r="A38" s="10" t="s">
        <v>1683</v>
      </c>
      <c r="B38" s="10" t="s">
        <v>407</v>
      </c>
      <c r="C38" s="10" t="s">
        <v>1700</v>
      </c>
      <c r="D38" s="10"/>
      <c r="E38" s="10"/>
      <c r="F38" s="10">
        <v>8</v>
      </c>
    </row>
    <row r="39" spans="1:6" ht="25.5" customHeight="1">
      <c r="A39" s="10" t="s">
        <v>1683</v>
      </c>
      <c r="B39" s="10" t="s">
        <v>409</v>
      </c>
      <c r="C39" s="10" t="s">
        <v>1701</v>
      </c>
      <c r="D39" s="10"/>
      <c r="E39" s="10">
        <v>8</v>
      </c>
      <c r="F39" s="10"/>
    </row>
    <row r="40" spans="1:6" ht="25.5" customHeight="1">
      <c r="A40" s="10" t="s">
        <v>1683</v>
      </c>
      <c r="B40" s="10" t="s">
        <v>409</v>
      </c>
      <c r="C40" s="10" t="s">
        <v>1702</v>
      </c>
      <c r="D40" s="10"/>
      <c r="E40" s="10"/>
      <c r="F40" s="10">
        <v>8</v>
      </c>
    </row>
    <row r="41" spans="1:6" ht="25.5" customHeight="1">
      <c r="A41" s="10" t="s">
        <v>1683</v>
      </c>
      <c r="B41" s="10" t="s">
        <v>408</v>
      </c>
      <c r="C41" s="10" t="s">
        <v>1703</v>
      </c>
      <c r="D41" s="10"/>
      <c r="E41" s="10">
        <v>8</v>
      </c>
      <c r="F41" s="10"/>
    </row>
    <row r="42" spans="1:6" ht="25.5" customHeight="1">
      <c r="A42" s="10" t="s">
        <v>1683</v>
      </c>
      <c r="B42" s="10" t="s">
        <v>408</v>
      </c>
      <c r="C42" s="10" t="s">
        <v>1704</v>
      </c>
      <c r="D42" s="10"/>
      <c r="E42" s="10"/>
      <c r="F42" s="10">
        <v>8</v>
      </c>
    </row>
    <row r="43" spans="1:6" ht="25.5" customHeight="1"/>
    <row r="44" spans="1:6" ht="25.5" customHeight="1"/>
    <row r="45" spans="1:6" ht="25.5" customHeight="1"/>
    <row r="46" spans="1:6" ht="25.5" customHeight="1"/>
    <row r="47" spans="1:6" ht="25.5" customHeight="1"/>
    <row r="48" spans="1:6" ht="25.5" customHeight="1"/>
    <row r="49" ht="25.5" customHeight="1"/>
    <row r="50" ht="25.5" customHeight="1"/>
    <row r="51" ht="25.5" customHeight="1"/>
    <row r="52" ht="25.5" customHeight="1"/>
    <row r="53" ht="25.5" customHeight="1"/>
    <row r="54" ht="25.5" customHeight="1"/>
    <row r="55" ht="25.5" customHeight="1"/>
    <row r="56" ht="25.5" customHeight="1"/>
    <row r="57" ht="25.5" customHeight="1"/>
    <row r="58" ht="25.5" customHeight="1"/>
    <row r="59" ht="25.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sheetData>
  <mergeCells count="8">
    <mergeCell ref="A2:F2"/>
    <mergeCell ref="A3:F3"/>
    <mergeCell ref="E4:F4"/>
    <mergeCell ref="A6:C6"/>
    <mergeCell ref="A4:A5"/>
    <mergeCell ref="B4:B5"/>
    <mergeCell ref="C4:C5"/>
    <mergeCell ref="D4:D5"/>
  </mergeCells>
  <phoneticPr fontId="23" type="noConversion"/>
  <pageMargins left="0.70866141732283505" right="0.70866141732283505" top="0.74803149606299202" bottom="0.74803149606299202" header="0.31496062992126" footer="0.31496062992126"/>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3"/>
  <sheetViews>
    <sheetView tabSelected="1" workbookViewId="0">
      <selection activeCell="H7" sqref="H7"/>
    </sheetView>
  </sheetViews>
  <sheetFormatPr defaultColWidth="9" defaultRowHeight="13.5"/>
  <cols>
    <col min="1" max="1" width="7" style="1" customWidth="1"/>
    <col min="2" max="2" width="27.125" style="1" customWidth="1"/>
    <col min="3" max="3" width="16.625" style="1" customWidth="1"/>
    <col min="4" max="4" width="56.25" style="1" customWidth="1"/>
    <col min="5" max="5" width="11.25" style="1" customWidth="1"/>
    <col min="6" max="6" width="12.875" style="1" customWidth="1"/>
    <col min="7" max="16384" width="9" style="1"/>
  </cols>
  <sheetData>
    <row r="1" spans="1:6">
      <c r="A1" s="1" t="s">
        <v>1705</v>
      </c>
    </row>
    <row r="2" spans="1:6" ht="27">
      <c r="A2" s="231" t="s">
        <v>1706</v>
      </c>
      <c r="B2" s="231"/>
      <c r="C2" s="231"/>
      <c r="D2" s="231"/>
      <c r="E2" s="231"/>
      <c r="F2" s="231"/>
    </row>
    <row r="3" spans="1:6" ht="20.25">
      <c r="A3" s="2" t="s">
        <v>1707</v>
      </c>
    </row>
    <row r="4" spans="1:6" ht="30" customHeight="1">
      <c r="A4" s="3" t="s">
        <v>1708</v>
      </c>
      <c r="B4" s="3" t="s">
        <v>1709</v>
      </c>
      <c r="C4" s="3" t="s">
        <v>1710</v>
      </c>
      <c r="D4" s="3" t="s">
        <v>1711</v>
      </c>
      <c r="E4" s="3" t="s">
        <v>1712</v>
      </c>
      <c r="F4" s="3" t="s">
        <v>14</v>
      </c>
    </row>
    <row r="5" spans="1:6" ht="30" customHeight="1">
      <c r="A5" s="3">
        <v>1</v>
      </c>
      <c r="B5" s="4" t="s">
        <v>42</v>
      </c>
      <c r="C5" s="3" t="s">
        <v>1713</v>
      </c>
      <c r="D5" s="4" t="s">
        <v>1714</v>
      </c>
      <c r="E5" s="3">
        <v>6.25</v>
      </c>
      <c r="F5" s="3" t="s">
        <v>1715</v>
      </c>
    </row>
    <row r="6" spans="1:6" ht="30" customHeight="1">
      <c r="A6" s="3">
        <v>2</v>
      </c>
      <c r="B6" s="4" t="s">
        <v>43</v>
      </c>
      <c r="C6" s="3" t="s">
        <v>1713</v>
      </c>
      <c r="D6" s="4" t="s">
        <v>1716</v>
      </c>
      <c r="E6" s="3">
        <v>6.25</v>
      </c>
      <c r="F6" s="3" t="s">
        <v>1715</v>
      </c>
    </row>
    <row r="7" spans="1:6" ht="30" customHeight="1">
      <c r="A7" s="3">
        <v>3</v>
      </c>
      <c r="B7" s="4" t="s">
        <v>194</v>
      </c>
      <c r="C7" s="3" t="s">
        <v>1713</v>
      </c>
      <c r="D7" s="4" t="s">
        <v>1717</v>
      </c>
      <c r="E7" s="3">
        <v>6.25</v>
      </c>
      <c r="F7" s="3" t="s">
        <v>1715</v>
      </c>
    </row>
    <row r="8" spans="1:6" ht="30" customHeight="1">
      <c r="A8" s="3">
        <v>4</v>
      </c>
      <c r="B8" s="4" t="s">
        <v>33</v>
      </c>
      <c r="C8" s="3" t="s">
        <v>1713</v>
      </c>
      <c r="D8" s="4" t="s">
        <v>1718</v>
      </c>
      <c r="E8" s="3">
        <v>2.5</v>
      </c>
      <c r="F8" s="3" t="s">
        <v>1719</v>
      </c>
    </row>
    <row r="9" spans="1:6" ht="30" customHeight="1">
      <c r="A9" s="3">
        <v>5</v>
      </c>
      <c r="B9" s="4" t="s">
        <v>38</v>
      </c>
      <c r="C9" s="3" t="s">
        <v>1713</v>
      </c>
      <c r="D9" s="4" t="s">
        <v>1720</v>
      </c>
      <c r="E9" s="3">
        <v>2.5</v>
      </c>
      <c r="F9" s="3" t="s">
        <v>1719</v>
      </c>
    </row>
    <row r="10" spans="1:6" ht="30" customHeight="1">
      <c r="A10" s="3">
        <v>6</v>
      </c>
      <c r="B10" s="4" t="s">
        <v>40</v>
      </c>
      <c r="C10" s="3" t="s">
        <v>1713</v>
      </c>
      <c r="D10" s="4" t="s">
        <v>1721</v>
      </c>
      <c r="E10" s="3">
        <v>2.5</v>
      </c>
      <c r="F10" s="3" t="s">
        <v>1719</v>
      </c>
    </row>
    <row r="11" spans="1:6" ht="30" customHeight="1">
      <c r="A11" s="3">
        <v>7</v>
      </c>
      <c r="B11" s="4" t="s">
        <v>41</v>
      </c>
      <c r="C11" s="3" t="s">
        <v>1713</v>
      </c>
      <c r="D11" s="4" t="s">
        <v>1722</v>
      </c>
      <c r="E11" s="3">
        <v>2.5</v>
      </c>
      <c r="F11" s="3" t="s">
        <v>1719</v>
      </c>
    </row>
    <row r="12" spans="1:6" ht="30" customHeight="1">
      <c r="A12" s="3">
        <v>8</v>
      </c>
      <c r="B12" s="4" t="s">
        <v>37</v>
      </c>
      <c r="C12" s="3" t="s">
        <v>1713</v>
      </c>
      <c r="D12" s="4" t="s">
        <v>1723</v>
      </c>
      <c r="E12" s="3">
        <v>2.5</v>
      </c>
      <c r="F12" s="3" t="s">
        <v>1719</v>
      </c>
    </row>
    <row r="13" spans="1:6" ht="30" customHeight="1">
      <c r="A13" s="3">
        <v>9</v>
      </c>
      <c r="B13" s="4" t="s">
        <v>44</v>
      </c>
      <c r="C13" s="3" t="s">
        <v>1713</v>
      </c>
      <c r="D13" s="4" t="s">
        <v>1724</v>
      </c>
      <c r="E13" s="3">
        <v>2.5</v>
      </c>
      <c r="F13" s="3" t="s">
        <v>1719</v>
      </c>
    </row>
    <row r="14" spans="1:6" ht="30" customHeight="1">
      <c r="A14" s="3">
        <v>10</v>
      </c>
      <c r="B14" s="4" t="s">
        <v>47</v>
      </c>
      <c r="C14" s="3" t="s">
        <v>1713</v>
      </c>
      <c r="D14" s="4" t="s">
        <v>1725</v>
      </c>
      <c r="E14" s="3">
        <v>2.5</v>
      </c>
      <c r="F14" s="3" t="s">
        <v>1719</v>
      </c>
    </row>
    <row r="15" spans="1:6" ht="30" customHeight="1">
      <c r="A15" s="3">
        <v>11</v>
      </c>
      <c r="B15" s="4" t="s">
        <v>53</v>
      </c>
      <c r="C15" s="3" t="s">
        <v>1713</v>
      </c>
      <c r="D15" s="4" t="s">
        <v>1726</v>
      </c>
      <c r="E15" s="3">
        <v>2.5</v>
      </c>
      <c r="F15" s="3" t="s">
        <v>1719</v>
      </c>
    </row>
    <row r="16" spans="1:6" ht="30" customHeight="1">
      <c r="A16" s="3">
        <v>12</v>
      </c>
      <c r="B16" s="4" t="s">
        <v>46</v>
      </c>
      <c r="C16" s="3" t="s">
        <v>1713</v>
      </c>
      <c r="D16" s="4" t="s">
        <v>1727</v>
      </c>
      <c r="E16" s="3">
        <v>2.5</v>
      </c>
      <c r="F16" s="3" t="s">
        <v>1719</v>
      </c>
    </row>
    <row r="17" spans="1:6" ht="30" customHeight="1">
      <c r="A17" s="3">
        <v>13</v>
      </c>
      <c r="B17" s="4" t="s">
        <v>50</v>
      </c>
      <c r="C17" s="3" t="s">
        <v>1713</v>
      </c>
      <c r="D17" s="4" t="s">
        <v>1728</v>
      </c>
      <c r="E17" s="3">
        <v>2.5</v>
      </c>
      <c r="F17" s="3" t="s">
        <v>1719</v>
      </c>
    </row>
    <row r="18" spans="1:6" ht="30" customHeight="1">
      <c r="A18" s="3">
        <v>14</v>
      </c>
      <c r="B18" s="4" t="s">
        <v>51</v>
      </c>
      <c r="C18" s="3" t="s">
        <v>1713</v>
      </c>
      <c r="D18" s="4" t="s">
        <v>1729</v>
      </c>
      <c r="E18" s="3">
        <v>2.5</v>
      </c>
      <c r="F18" s="3" t="s">
        <v>1719</v>
      </c>
    </row>
    <row r="19" spans="1:6" ht="30" customHeight="1">
      <c r="A19" s="3">
        <v>15</v>
      </c>
      <c r="B19" s="4" t="s">
        <v>55</v>
      </c>
      <c r="C19" s="3" t="s">
        <v>1713</v>
      </c>
      <c r="D19" s="4" t="s">
        <v>1730</v>
      </c>
      <c r="E19" s="3">
        <v>2.5</v>
      </c>
      <c r="F19" s="3" t="s">
        <v>1719</v>
      </c>
    </row>
    <row r="20" spans="1:6" ht="30" customHeight="1">
      <c r="A20" s="3">
        <v>16</v>
      </c>
      <c r="B20" s="4" t="s">
        <v>185</v>
      </c>
      <c r="C20" s="3" t="s">
        <v>1713</v>
      </c>
      <c r="D20" s="4" t="s">
        <v>1731</v>
      </c>
      <c r="E20" s="3">
        <v>2.5</v>
      </c>
      <c r="F20" s="3" t="s">
        <v>1719</v>
      </c>
    </row>
    <row r="21" spans="1:6" ht="30" customHeight="1">
      <c r="A21" s="3">
        <v>17</v>
      </c>
      <c r="B21" s="4" t="s">
        <v>1732</v>
      </c>
      <c r="C21" s="3" t="s">
        <v>1733</v>
      </c>
      <c r="D21" s="4" t="s">
        <v>1734</v>
      </c>
      <c r="E21" s="3">
        <v>6.25</v>
      </c>
      <c r="F21" s="3" t="s">
        <v>1715</v>
      </c>
    </row>
    <row r="22" spans="1:6" ht="30" customHeight="1">
      <c r="A22" s="3">
        <v>18</v>
      </c>
      <c r="B22" s="4" t="s">
        <v>1735</v>
      </c>
      <c r="C22" s="3" t="s">
        <v>1733</v>
      </c>
      <c r="D22" s="4" t="s">
        <v>1736</v>
      </c>
      <c r="E22" s="3">
        <v>6.25</v>
      </c>
      <c r="F22" s="3" t="s">
        <v>1715</v>
      </c>
    </row>
    <row r="23" spans="1:6" ht="30" customHeight="1">
      <c r="A23" s="3">
        <v>19</v>
      </c>
      <c r="B23" s="4" t="s">
        <v>1737</v>
      </c>
      <c r="C23" s="3" t="s">
        <v>1733</v>
      </c>
      <c r="D23" s="4" t="s">
        <v>1738</v>
      </c>
      <c r="E23" s="3">
        <v>6.25</v>
      </c>
      <c r="F23" s="3" t="s">
        <v>1715</v>
      </c>
    </row>
    <row r="24" spans="1:6" ht="30" customHeight="1">
      <c r="A24" s="3">
        <v>20</v>
      </c>
      <c r="B24" s="4" t="s">
        <v>347</v>
      </c>
      <c r="C24" s="3" t="s">
        <v>1733</v>
      </c>
      <c r="D24" s="4" t="s">
        <v>1739</v>
      </c>
      <c r="E24" s="3">
        <v>2.5</v>
      </c>
      <c r="F24" s="3" t="s">
        <v>1719</v>
      </c>
    </row>
    <row r="25" spans="1:6" ht="30" customHeight="1">
      <c r="A25" s="3">
        <v>21</v>
      </c>
      <c r="B25" s="4" t="s">
        <v>1740</v>
      </c>
      <c r="C25" s="3" t="s">
        <v>1733</v>
      </c>
      <c r="D25" s="4" t="s">
        <v>1741</v>
      </c>
      <c r="E25" s="3">
        <v>2.5</v>
      </c>
      <c r="F25" s="3" t="s">
        <v>1719</v>
      </c>
    </row>
    <row r="26" spans="1:6" ht="30" customHeight="1">
      <c r="A26" s="3">
        <v>22</v>
      </c>
      <c r="B26" s="4" t="s">
        <v>141</v>
      </c>
      <c r="C26" s="3" t="s">
        <v>1733</v>
      </c>
      <c r="D26" s="4" t="s">
        <v>1742</v>
      </c>
      <c r="E26" s="3">
        <v>2.5</v>
      </c>
      <c r="F26" s="3" t="s">
        <v>1719</v>
      </c>
    </row>
    <row r="27" spans="1:6" ht="30" customHeight="1">
      <c r="A27" s="3">
        <v>23</v>
      </c>
      <c r="B27" s="4" t="s">
        <v>96</v>
      </c>
      <c r="C27" s="3" t="s">
        <v>1733</v>
      </c>
      <c r="D27" s="4" t="s">
        <v>1743</v>
      </c>
      <c r="E27" s="3">
        <v>2.5</v>
      </c>
      <c r="F27" s="3" t="s">
        <v>1719</v>
      </c>
    </row>
    <row r="28" spans="1:6" ht="30" customHeight="1">
      <c r="A28" s="3">
        <v>24</v>
      </c>
      <c r="B28" s="4" t="s">
        <v>72</v>
      </c>
      <c r="C28" s="3" t="s">
        <v>1733</v>
      </c>
      <c r="D28" s="4" t="s">
        <v>1744</v>
      </c>
      <c r="E28" s="3">
        <v>2.5</v>
      </c>
      <c r="F28" s="3" t="s">
        <v>1719</v>
      </c>
    </row>
    <row r="29" spans="1:6" ht="30" customHeight="1">
      <c r="A29" s="3">
        <v>25</v>
      </c>
      <c r="B29" s="4" t="s">
        <v>1745</v>
      </c>
      <c r="C29" s="3" t="s">
        <v>1733</v>
      </c>
      <c r="D29" s="4" t="s">
        <v>1746</v>
      </c>
      <c r="E29" s="3">
        <v>2.5</v>
      </c>
      <c r="F29" s="3" t="s">
        <v>1719</v>
      </c>
    </row>
    <row r="30" spans="1:6" ht="30" customHeight="1">
      <c r="A30" s="3">
        <v>26</v>
      </c>
      <c r="B30" s="4" t="s">
        <v>376</v>
      </c>
      <c r="C30" s="3" t="s">
        <v>1733</v>
      </c>
      <c r="D30" s="4" t="s">
        <v>1747</v>
      </c>
      <c r="E30" s="3">
        <v>2.5</v>
      </c>
      <c r="F30" s="3" t="s">
        <v>1719</v>
      </c>
    </row>
    <row r="31" spans="1:6" ht="30" customHeight="1">
      <c r="A31" s="3">
        <v>27</v>
      </c>
      <c r="B31" s="4" t="s">
        <v>76</v>
      </c>
      <c r="C31" s="3" t="s">
        <v>1733</v>
      </c>
      <c r="D31" s="4" t="s">
        <v>1748</v>
      </c>
      <c r="E31" s="3">
        <v>2.5</v>
      </c>
      <c r="F31" s="3" t="s">
        <v>1719</v>
      </c>
    </row>
    <row r="32" spans="1:6" ht="30" customHeight="1">
      <c r="A32" s="3">
        <v>28</v>
      </c>
      <c r="B32" s="4" t="s">
        <v>144</v>
      </c>
      <c r="C32" s="3" t="s">
        <v>1733</v>
      </c>
      <c r="D32" s="4" t="s">
        <v>1749</v>
      </c>
      <c r="E32" s="3">
        <v>2.5</v>
      </c>
      <c r="F32" s="3" t="s">
        <v>1719</v>
      </c>
    </row>
    <row r="33" spans="1:6" ht="30" customHeight="1">
      <c r="A33" s="3">
        <v>29</v>
      </c>
      <c r="B33" s="4" t="s">
        <v>122</v>
      </c>
      <c r="C33" s="3" t="s">
        <v>1733</v>
      </c>
      <c r="D33" s="4" t="s">
        <v>1750</v>
      </c>
      <c r="E33" s="3">
        <v>2.5</v>
      </c>
      <c r="F33" s="3" t="s">
        <v>1719</v>
      </c>
    </row>
    <row r="34" spans="1:6" ht="30" customHeight="1">
      <c r="A34" s="3">
        <v>30</v>
      </c>
      <c r="B34" s="4" t="s">
        <v>1751</v>
      </c>
      <c r="C34" s="3" t="s">
        <v>1733</v>
      </c>
      <c r="D34" s="4" t="s">
        <v>1752</v>
      </c>
      <c r="E34" s="3">
        <v>2.5</v>
      </c>
      <c r="F34" s="3" t="s">
        <v>1719</v>
      </c>
    </row>
    <row r="35" spans="1:6" ht="30" customHeight="1">
      <c r="A35" s="3">
        <v>31</v>
      </c>
      <c r="B35" s="4" t="s">
        <v>98</v>
      </c>
      <c r="C35" s="3" t="s">
        <v>1733</v>
      </c>
      <c r="D35" s="4" t="s">
        <v>1753</v>
      </c>
      <c r="E35" s="3">
        <v>2.5</v>
      </c>
      <c r="F35" s="3" t="s">
        <v>1719</v>
      </c>
    </row>
    <row r="36" spans="1:6" ht="30" customHeight="1">
      <c r="A36" s="3">
        <v>32</v>
      </c>
      <c r="B36" s="4" t="s">
        <v>1126</v>
      </c>
      <c r="C36" s="3" t="s">
        <v>1733</v>
      </c>
      <c r="D36" s="4" t="s">
        <v>1754</v>
      </c>
      <c r="E36" s="3">
        <v>2.5</v>
      </c>
      <c r="F36" s="3" t="s">
        <v>1719</v>
      </c>
    </row>
    <row r="37" spans="1:6" ht="30" customHeight="1">
      <c r="A37" s="3">
        <v>33</v>
      </c>
      <c r="B37" s="4" t="s">
        <v>150</v>
      </c>
      <c r="C37" s="3" t="s">
        <v>1733</v>
      </c>
      <c r="D37" s="4" t="s">
        <v>1755</v>
      </c>
      <c r="E37" s="3">
        <v>2.5</v>
      </c>
      <c r="F37" s="3" t="s">
        <v>1719</v>
      </c>
    </row>
    <row r="38" spans="1:6" ht="30" customHeight="1">
      <c r="A38" s="3">
        <v>34</v>
      </c>
      <c r="B38" s="4" t="s">
        <v>245</v>
      </c>
      <c r="C38" s="3" t="s">
        <v>1733</v>
      </c>
      <c r="D38" s="4" t="s">
        <v>1756</v>
      </c>
      <c r="E38" s="3">
        <v>2.5</v>
      </c>
      <c r="F38" s="3" t="s">
        <v>1719</v>
      </c>
    </row>
    <row r="39" spans="1:6" ht="30" customHeight="1">
      <c r="A39" s="3">
        <v>35</v>
      </c>
      <c r="B39" s="4" t="s">
        <v>102</v>
      </c>
      <c r="C39" s="3" t="s">
        <v>1733</v>
      </c>
      <c r="D39" s="4" t="s">
        <v>1757</v>
      </c>
      <c r="E39" s="3">
        <v>2.5</v>
      </c>
      <c r="F39" s="3" t="s">
        <v>1719</v>
      </c>
    </row>
    <row r="40" spans="1:6" ht="30" customHeight="1">
      <c r="A40" s="3">
        <v>36</v>
      </c>
      <c r="B40" s="4" t="s">
        <v>138</v>
      </c>
      <c r="C40" s="3" t="s">
        <v>1733</v>
      </c>
      <c r="D40" s="4" t="s">
        <v>1758</v>
      </c>
      <c r="E40" s="3">
        <v>2.5</v>
      </c>
      <c r="F40" s="3" t="s">
        <v>1719</v>
      </c>
    </row>
    <row r="41" spans="1:6" ht="30" customHeight="1">
      <c r="A41" s="3">
        <v>37</v>
      </c>
      <c r="B41" s="4" t="s">
        <v>106</v>
      </c>
      <c r="C41" s="3" t="s">
        <v>1733</v>
      </c>
      <c r="D41" s="4" t="s">
        <v>1759</v>
      </c>
      <c r="E41" s="3">
        <v>2.5</v>
      </c>
      <c r="F41" s="3" t="s">
        <v>1719</v>
      </c>
    </row>
    <row r="42" spans="1:6" ht="30" customHeight="1">
      <c r="A42" s="3">
        <v>38</v>
      </c>
      <c r="B42" s="4" t="s">
        <v>377</v>
      </c>
      <c r="C42" s="3" t="s">
        <v>1733</v>
      </c>
      <c r="D42" s="4" t="s">
        <v>1760</v>
      </c>
      <c r="E42" s="3">
        <v>2.5</v>
      </c>
      <c r="F42" s="3" t="s">
        <v>1719</v>
      </c>
    </row>
    <row r="43" spans="1:6" ht="30" customHeight="1">
      <c r="A43" s="3">
        <v>39</v>
      </c>
      <c r="B43" s="4" t="s">
        <v>158</v>
      </c>
      <c r="C43" s="3" t="s">
        <v>1733</v>
      </c>
      <c r="D43" s="4" t="s">
        <v>1761</v>
      </c>
      <c r="E43" s="3">
        <v>2.5</v>
      </c>
      <c r="F43" s="3" t="s">
        <v>1719</v>
      </c>
    </row>
    <row r="44" spans="1:6" ht="30" customHeight="1">
      <c r="A44" s="3">
        <v>40</v>
      </c>
      <c r="B44" s="4" t="s">
        <v>161</v>
      </c>
      <c r="C44" s="3" t="s">
        <v>1733</v>
      </c>
      <c r="D44" s="4" t="s">
        <v>1762</v>
      </c>
      <c r="E44" s="3">
        <v>2.5</v>
      </c>
      <c r="F44" s="3" t="s">
        <v>1719</v>
      </c>
    </row>
    <row r="45" spans="1:6" ht="30" customHeight="1">
      <c r="A45" s="3">
        <v>41</v>
      </c>
      <c r="B45" s="4" t="s">
        <v>192</v>
      </c>
      <c r="C45" s="3" t="s">
        <v>1763</v>
      </c>
      <c r="D45" s="4" t="s">
        <v>1764</v>
      </c>
      <c r="E45" s="3">
        <v>6.25</v>
      </c>
      <c r="F45" s="3" t="s">
        <v>1715</v>
      </c>
    </row>
    <row r="46" spans="1:6" ht="30" customHeight="1">
      <c r="A46" s="3">
        <v>42</v>
      </c>
      <c r="B46" s="4" t="s">
        <v>297</v>
      </c>
      <c r="C46" s="3" t="s">
        <v>1763</v>
      </c>
      <c r="D46" s="4" t="s">
        <v>1765</v>
      </c>
      <c r="E46" s="3">
        <v>6.25</v>
      </c>
      <c r="F46" s="3" t="s">
        <v>1715</v>
      </c>
    </row>
    <row r="47" spans="1:6" ht="30" customHeight="1">
      <c r="A47" s="3">
        <v>43</v>
      </c>
      <c r="B47" s="4" t="s">
        <v>348</v>
      </c>
      <c r="C47" s="3" t="s">
        <v>1763</v>
      </c>
      <c r="D47" s="4" t="s">
        <v>1766</v>
      </c>
      <c r="E47" s="3">
        <v>2.5</v>
      </c>
      <c r="F47" s="3" t="s">
        <v>1719</v>
      </c>
    </row>
    <row r="48" spans="1:6" ht="30" customHeight="1">
      <c r="A48" s="3">
        <v>44</v>
      </c>
      <c r="B48" s="4" t="s">
        <v>386</v>
      </c>
      <c r="C48" s="3" t="s">
        <v>1763</v>
      </c>
      <c r="D48" s="4" t="s">
        <v>1767</v>
      </c>
      <c r="E48" s="3">
        <v>2.5</v>
      </c>
      <c r="F48" s="3" t="s">
        <v>1719</v>
      </c>
    </row>
    <row r="49" spans="1:6" ht="30" customHeight="1">
      <c r="A49" s="3">
        <v>45</v>
      </c>
      <c r="B49" s="4" t="s">
        <v>261</v>
      </c>
      <c r="C49" s="3" t="s">
        <v>1763</v>
      </c>
      <c r="D49" s="4" t="s">
        <v>1768</v>
      </c>
      <c r="E49" s="3">
        <v>2.5</v>
      </c>
      <c r="F49" s="3" t="s">
        <v>1719</v>
      </c>
    </row>
    <row r="50" spans="1:6" ht="30" customHeight="1">
      <c r="A50" s="3">
        <v>46</v>
      </c>
      <c r="B50" s="4" t="s">
        <v>401</v>
      </c>
      <c r="C50" s="3" t="s">
        <v>1763</v>
      </c>
      <c r="D50" s="4" t="s">
        <v>1769</v>
      </c>
      <c r="E50" s="3">
        <v>2.5</v>
      </c>
      <c r="F50" s="3" t="s">
        <v>1719</v>
      </c>
    </row>
    <row r="51" spans="1:6" ht="30" customHeight="1">
      <c r="A51" s="3">
        <v>47</v>
      </c>
      <c r="B51" s="4" t="s">
        <v>247</v>
      </c>
      <c r="C51" s="3" t="s">
        <v>1763</v>
      </c>
      <c r="D51" s="4" t="s">
        <v>1770</v>
      </c>
      <c r="E51" s="3">
        <v>2.5</v>
      </c>
      <c r="F51" s="3" t="s">
        <v>1719</v>
      </c>
    </row>
    <row r="52" spans="1:6" ht="30" customHeight="1">
      <c r="A52" s="3">
        <v>48</v>
      </c>
      <c r="B52" s="4" t="s">
        <v>356</v>
      </c>
      <c r="C52" s="3" t="s">
        <v>1763</v>
      </c>
      <c r="D52" s="4" t="s">
        <v>1771</v>
      </c>
      <c r="E52" s="3">
        <v>2.5</v>
      </c>
      <c r="F52" s="3" t="s">
        <v>1719</v>
      </c>
    </row>
    <row r="53" spans="1:6" ht="30" customHeight="1">
      <c r="A53" s="232" t="s">
        <v>8</v>
      </c>
      <c r="B53" s="232"/>
      <c r="C53" s="232"/>
      <c r="D53" s="232"/>
      <c r="E53" s="3">
        <v>150</v>
      </c>
      <c r="F53" s="5"/>
    </row>
  </sheetData>
  <mergeCells count="2">
    <mergeCell ref="A2:F2"/>
    <mergeCell ref="A53:D53"/>
  </mergeCells>
  <phoneticPr fontId="23" type="noConversion"/>
  <pageMargins left="0.74803149606299202" right="0.74803149606299202" top="0.98425196850393704" bottom="0.98425196850393704" header="0.511811023622047" footer="0.511811023622047"/>
  <pageSetup paperSize="9" scale="6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4</vt:i4>
      </vt:variant>
    </vt:vector>
  </HeadingPairs>
  <TitlesOfParts>
    <vt:vector size="8" baseType="lpstr">
      <vt:lpstr>分配表</vt:lpstr>
      <vt:lpstr>课题经费分配明细表</vt:lpstr>
      <vt:lpstr>民族教育发展</vt:lpstr>
      <vt:lpstr>教育体制改革试点</vt:lpstr>
      <vt:lpstr>分配表!Print_Titles</vt:lpstr>
      <vt:lpstr>教育体制改革试点!Print_Titles</vt:lpstr>
      <vt:lpstr>课题经费分配明细表!Print_Titles</vt:lpstr>
      <vt:lpstr>民族教育发展!Print_Titles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dcterms:created xsi:type="dcterms:W3CDTF">2006-09-16T00:00:00Z</dcterms:created>
  <dcterms:modified xsi:type="dcterms:W3CDTF">2024-12-10T02:56:24Z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391D07A4C1E64C8BBB2B1F458E220F90_12</vt:lpwstr>
  </property>
  <property fmtid="{D5CDD505-2E9C-101B-9397-08002B2CF9AE}" pid="3" name="KSOProductBuildVer">
    <vt:lpwstr>2052-12.1.0.17827</vt:lpwstr>
  </property>
</Properties>
</file>