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0"/>
  <workbookPr/>
  <mc:AlternateContent xmlns:mc="http://schemas.openxmlformats.org/markup-compatibility/2006">
    <mc:Choice Requires="x15">
      <x15ac:absPath xmlns:x15ac="http://schemas.microsoft.com/office/spreadsheetml/2010/11/ac" url="C:\Users\ME\Desktop\"/>
    </mc:Choice>
  </mc:AlternateContent>
  <xr:revisionPtr revIDLastSave="0" documentId="13_ncr:1_{48C9E70C-33FB-462D-89F2-05098F80BFCA}" xr6:coauthVersionLast="47" xr6:coauthVersionMax="47" xr10:uidLastSave="{00000000-0000-0000-0000-000000000000}"/>
  <bookViews>
    <workbookView xWindow="-120" yWindow="-120" windowWidth="29040" windowHeight="15720" activeTab="1" xr2:uid="{00000000-000D-0000-FFFF-FFFF00000000}"/>
  </bookViews>
  <sheets>
    <sheet name="附件1分配表" sheetId="9" r:id="rId1"/>
    <sheet name="附件2规划课题明细表" sheetId="7" r:id="rId2"/>
    <sheet name="附件3民族教育发展" sheetId="5" r:id="rId3"/>
    <sheet name="附件4义务教育质量监测" sheetId="10" r:id="rId4"/>
  </sheets>
  <definedNames>
    <definedName name="_xlnm._FilterDatabase" localSheetId="0" hidden="1">附件1分配表!$A$9:$N$230</definedName>
    <definedName name="_xlnm._FilterDatabase" localSheetId="1" hidden="1">附件2规划课题明细表!$A$4:$J$825</definedName>
    <definedName name="_xlnm._FilterDatabase" localSheetId="2" hidden="1">附件3民族教育发展!$A$5:$E$41</definedName>
    <definedName name="_xlnm._FilterDatabase" localSheetId="3" hidden="1">附件4义务教育质量监测!$B$1:$B$132</definedName>
    <definedName name="_xlnm.Print_Titles" localSheetId="0">附件1分配表!$4:$5</definedName>
    <definedName name="_xlnm.Print_Titles" localSheetId="1">附件2规划课题明细表!$4:$4</definedName>
    <definedName name="_xlnm.Print_Titles" localSheetId="3">附件4义务教育质量监测!$4:$4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2" i="10" l="1"/>
  <c r="C110" i="10"/>
  <c r="C105" i="10"/>
  <c r="C95" i="10"/>
  <c r="C85" i="10"/>
  <c r="C79" i="10"/>
  <c r="C74" i="10"/>
  <c r="C66" i="10"/>
  <c r="C56" i="10"/>
  <c r="C43" i="10"/>
  <c r="C30" i="10"/>
  <c r="C5" i="10" s="1"/>
  <c r="C24" i="10"/>
  <c r="C15" i="10"/>
  <c r="C6" i="10"/>
  <c r="F6" i="5"/>
  <c r="E6" i="5"/>
  <c r="D6" i="5"/>
  <c r="J818" i="7"/>
  <c r="J814" i="7" s="1"/>
  <c r="J813" i="7" s="1"/>
  <c r="J815" i="7"/>
  <c r="J806" i="7"/>
  <c r="J803" i="7"/>
  <c r="J800" i="7"/>
  <c r="J797" i="7"/>
  <c r="J796" i="7" s="1"/>
  <c r="J793" i="7"/>
  <c r="J789" i="7"/>
  <c r="J780" i="7"/>
  <c r="J778" i="7"/>
  <c r="J777" i="7" s="1"/>
  <c r="J769" i="7"/>
  <c r="J765" i="7"/>
  <c r="J764" i="7" s="1"/>
  <c r="J759" i="7"/>
  <c r="J756" i="7"/>
  <c r="J753" i="7"/>
  <c r="J752" i="7"/>
  <c r="J747" i="7"/>
  <c r="J744" i="7"/>
  <c r="J740" i="7"/>
  <c r="J739" i="7" s="1"/>
  <c r="J732" i="7"/>
  <c r="J728" i="7"/>
  <c r="J724" i="7"/>
  <c r="J723" i="7"/>
  <c r="J722" i="7" s="1"/>
  <c r="J714" i="7"/>
  <c r="J709" i="7"/>
  <c r="J705" i="7"/>
  <c r="J702" i="7" s="1"/>
  <c r="J701" i="7" s="1"/>
  <c r="J698" i="7"/>
  <c r="J686" i="7"/>
  <c r="J681" i="7"/>
  <c r="J675" i="7"/>
  <c r="J668" i="7"/>
  <c r="J667" i="7" s="1"/>
  <c r="J666" i="7" s="1"/>
  <c r="J663" i="7"/>
  <c r="J659" i="7"/>
  <c r="J655" i="7"/>
  <c r="J651" i="7"/>
  <c r="J645" i="7"/>
  <c r="J641" i="7"/>
  <c r="J636" i="7"/>
  <c r="J635" i="7" s="1"/>
  <c r="J634" i="7" s="1"/>
  <c r="J625" i="7"/>
  <c r="J619" i="7"/>
  <c r="J618" i="7" s="1"/>
  <c r="J617" i="7" s="1"/>
  <c r="J613" i="7"/>
  <c r="J610" i="7"/>
  <c r="J604" i="7"/>
  <c r="J600" i="7"/>
  <c r="J593" i="7"/>
  <c r="J592" i="7"/>
  <c r="J591" i="7" s="1"/>
  <c r="J588" i="7"/>
  <c r="J585" i="7"/>
  <c r="J582" i="7"/>
  <c r="J577" i="7"/>
  <c r="J573" i="7"/>
  <c r="J570" i="7"/>
  <c r="J568" i="7"/>
  <c r="J563" i="7"/>
  <c r="J562" i="7"/>
  <c r="J556" i="7"/>
  <c r="J547" i="7"/>
  <c r="J543" i="7"/>
  <c r="J540" i="7"/>
  <c r="J536" i="7"/>
  <c r="J527" i="7"/>
  <c r="J522" i="7"/>
  <c r="J516" i="7"/>
  <c r="J515" i="7"/>
  <c r="J514" i="7" s="1"/>
  <c r="J513" i="7" s="1"/>
  <c r="J507" i="7"/>
  <c r="J506" i="7"/>
  <c r="J501" i="7"/>
  <c r="J495" i="7"/>
  <c r="J490" i="7"/>
  <c r="J487" i="7"/>
  <c r="J483" i="7"/>
  <c r="J480" i="7"/>
  <c r="J468" i="7"/>
  <c r="J459" i="7"/>
  <c r="J453" i="7"/>
  <c r="J452" i="7" s="1"/>
  <c r="J447" i="7"/>
  <c r="J445" i="7"/>
  <c r="J441" i="7"/>
  <c r="J435" i="7" s="1"/>
  <c r="J436" i="7"/>
  <c r="J431" i="7"/>
  <c r="J428" i="7"/>
  <c r="J419" i="7"/>
  <c r="J413" i="7"/>
  <c r="J406" i="7"/>
  <c r="J397" i="7"/>
  <c r="J384" i="7"/>
  <c r="J367" i="7"/>
  <c r="J336" i="7"/>
  <c r="J333" i="7"/>
  <c r="J328" i="7"/>
  <c r="J321" i="7"/>
  <c r="J316" i="7"/>
  <c r="J310" i="7"/>
  <c r="J307" i="7"/>
  <c r="J295" i="7"/>
  <c r="J285" i="7"/>
  <c r="J275" i="7"/>
  <c r="J264" i="7"/>
  <c r="J260" i="7"/>
  <c r="J250" i="7"/>
  <c r="J225" i="7" s="1"/>
  <c r="J218" i="7"/>
  <c r="J213" i="7"/>
  <c r="J202" i="7"/>
  <c r="J195" i="7"/>
  <c r="J190" i="7"/>
  <c r="J178" i="7"/>
  <c r="J175" i="7"/>
  <c r="J158" i="7"/>
  <c r="J151" i="7"/>
  <c r="J139" i="7"/>
  <c r="J125" i="7"/>
  <c r="J120" i="7"/>
  <c r="J91" i="7"/>
  <c r="J83" i="7"/>
  <c r="J76" i="7"/>
  <c r="J68" i="7"/>
  <c r="J59" i="7"/>
  <c r="J32" i="7"/>
  <c r="J27" i="7"/>
  <c r="J18" i="7"/>
  <c r="J9" i="7"/>
  <c r="J8" i="7" s="1"/>
  <c r="J7" i="7" s="1"/>
  <c r="J6" i="7" l="1"/>
  <c r="J5" i="7" s="1"/>
</calcChain>
</file>

<file path=xl/sharedStrings.xml><?xml version="1.0" encoding="utf-8"?>
<sst xmlns="http://schemas.openxmlformats.org/spreadsheetml/2006/main" count="4812" uniqueCount="2529">
  <si>
    <t>附件1</t>
  </si>
  <si>
    <t>2022年第六批教育综合发展专项资金（教育规划课题、民族教育发展、义务教育质量监测）分配表</t>
  </si>
  <si>
    <t>单位：万元</t>
  </si>
  <si>
    <t>市州（单位）</t>
  </si>
  <si>
    <t>预算代码</t>
  </si>
  <si>
    <t>单位</t>
  </si>
  <si>
    <t>政府预算支出经济科目</t>
  </si>
  <si>
    <t>部门预算经济科目</t>
  </si>
  <si>
    <t>功能科目</t>
  </si>
  <si>
    <t>教育科学规划课题经费</t>
  </si>
  <si>
    <t>民族教育发展项目校</t>
  </si>
  <si>
    <t>义务教育质量监测购买服务</t>
  </si>
  <si>
    <t>合计下达</t>
  </si>
  <si>
    <t>备注</t>
  </si>
  <si>
    <t>民族团结教育示范校</t>
  </si>
  <si>
    <t>偏远教学点办学提升工程项目校</t>
  </si>
  <si>
    <t>新疆高中班办班经费</t>
  </si>
  <si>
    <t>全省合计</t>
  </si>
  <si>
    <t>省本级合计</t>
  </si>
  <si>
    <t>省教育厅小计</t>
  </si>
  <si>
    <t>省教育厅</t>
  </si>
  <si>
    <t>财务系统小计</t>
  </si>
  <si>
    <t>国防科技大学</t>
  </si>
  <si>
    <t>50502商品和服务支出</t>
  </si>
  <si>
    <t>30299其他商品和服务支出</t>
  </si>
  <si>
    <t>2050205高等教育</t>
  </si>
  <si>
    <t>吐鲁番市教育局</t>
  </si>
  <si>
    <t>2050299其他普通教育支出</t>
  </si>
  <si>
    <t>湘潭大学</t>
  </si>
  <si>
    <t>吉首大学</t>
  </si>
  <si>
    <t>湖南科技大学</t>
  </si>
  <si>
    <t>长沙理工大学</t>
  </si>
  <si>
    <t>湖南农业大学</t>
  </si>
  <si>
    <t>中南林业科技大学</t>
  </si>
  <si>
    <t>湖南中医药大学</t>
  </si>
  <si>
    <t>湖南师范大学</t>
  </si>
  <si>
    <t>南华大学</t>
  </si>
  <si>
    <t>湖南工业大学</t>
  </si>
  <si>
    <t>湖南工商大学</t>
  </si>
  <si>
    <t>湖南工程学院</t>
  </si>
  <si>
    <t>湖南理工学院</t>
  </si>
  <si>
    <t>湘南学院</t>
  </si>
  <si>
    <t>衡阳师范学院</t>
  </si>
  <si>
    <t>邵阳学院</t>
  </si>
  <si>
    <t>怀化学院</t>
  </si>
  <si>
    <t>湖南文理学院</t>
  </si>
  <si>
    <t>湖南科技学院</t>
  </si>
  <si>
    <t>湖南人文科技学院</t>
  </si>
  <si>
    <t>湖南第一师范学院</t>
  </si>
  <si>
    <t>湖南城市学院</t>
  </si>
  <si>
    <t>湖南工学院</t>
  </si>
  <si>
    <t>湖南财政经济学院</t>
  </si>
  <si>
    <t>湖南女子学院</t>
  </si>
  <si>
    <t>长沙师范学院</t>
  </si>
  <si>
    <t>长沙民政职业技术学院</t>
  </si>
  <si>
    <t>2050305高等职业教育</t>
  </si>
  <si>
    <t>湖南科技职业学院</t>
  </si>
  <si>
    <t>湖南铁道职业技术学院</t>
  </si>
  <si>
    <t>湖南大众传媒职业技术学院</t>
  </si>
  <si>
    <t>湖南开放大学（湖南网络工程职业学院）</t>
  </si>
  <si>
    <t>长沙市第一中学</t>
  </si>
  <si>
    <t>2050204高中教育</t>
  </si>
  <si>
    <t>湖南师范大学附属中学</t>
  </si>
  <si>
    <t>湖南省教育考试院</t>
  </si>
  <si>
    <t>湖南省电化教育馆</t>
  </si>
  <si>
    <t>湖南省教育科学研究院</t>
  </si>
  <si>
    <t>中南大学</t>
  </si>
  <si>
    <t>湖南大学</t>
  </si>
  <si>
    <t>湖南工业职业技术学院</t>
  </si>
  <si>
    <t>湖南机电职业技术学院</t>
  </si>
  <si>
    <t>湖南工艺美术职业学院</t>
  </si>
  <si>
    <t>湖南化工职业技术学院</t>
  </si>
  <si>
    <t>湖南省大中专学校学生信息咨询与就业指导中心</t>
  </si>
  <si>
    <t>长沙环境保护职业技术学院</t>
  </si>
  <si>
    <t>湖南有色金属职业技术学院</t>
  </si>
  <si>
    <t>湖南工程职业技术学院</t>
  </si>
  <si>
    <t>其他部门行业小计</t>
  </si>
  <si>
    <t>省公安厅</t>
  </si>
  <si>
    <t>050003</t>
  </si>
  <si>
    <t>湖南警察学院</t>
  </si>
  <si>
    <t>省人社厅</t>
  </si>
  <si>
    <t>湖南省人民武装学校</t>
  </si>
  <si>
    <t>省商务厅</t>
  </si>
  <si>
    <t>小计</t>
  </si>
  <si>
    <t>湖南外贸职业学院</t>
  </si>
  <si>
    <t>湖南现代物流职业技术学院</t>
  </si>
  <si>
    <t>省工业和信息化厅</t>
  </si>
  <si>
    <t>湖南电气职业技术学院</t>
  </si>
  <si>
    <t>张家界航空工业职业技术学院</t>
  </si>
  <si>
    <t>长沙航空职业技术学院</t>
  </si>
  <si>
    <t>省供销合作社</t>
  </si>
  <si>
    <t>湖南省商务职业技术学院</t>
  </si>
  <si>
    <t>省司法厅</t>
  </si>
  <si>
    <t>054002</t>
  </si>
  <si>
    <t>湖南司法警官职业学院</t>
  </si>
  <si>
    <t>省交通厅</t>
  </si>
  <si>
    <t>湖南交通职业技术学院</t>
  </si>
  <si>
    <t>省水利厅</t>
  </si>
  <si>
    <t>湖南水利水电职业技术学院</t>
  </si>
  <si>
    <t>省农业农村厅</t>
  </si>
  <si>
    <t>湖南生物机电职业技术学院</t>
  </si>
  <si>
    <t>省文化和旅游厅</t>
  </si>
  <si>
    <t>湖南省文化和旅游厅幼儿园</t>
  </si>
  <si>
    <t>2050201学前教育</t>
  </si>
  <si>
    <t>省安监局</t>
  </si>
  <si>
    <t>湖南安全技术职业学院</t>
  </si>
  <si>
    <t>省建工集团</t>
  </si>
  <si>
    <t>湖南城建职业技术学院</t>
  </si>
  <si>
    <t>省食品药品监督管理局</t>
  </si>
  <si>
    <t>047003</t>
  </si>
  <si>
    <t>湖南食品药品职业学院</t>
  </si>
  <si>
    <t>省机关事务局</t>
  </si>
  <si>
    <t>031011</t>
  </si>
  <si>
    <t>湖南省人民政府直属机关第一幼儿院</t>
  </si>
  <si>
    <t>031002</t>
  </si>
  <si>
    <t>湖南省人民政府直属机关第二幼儿院</t>
  </si>
  <si>
    <t>031003</t>
  </si>
  <si>
    <t>湖南省人民政府直属机关第三幼儿院</t>
  </si>
  <si>
    <t>031010</t>
  </si>
  <si>
    <t>湖南省商业技师学院</t>
  </si>
  <si>
    <t>非预算单位</t>
  </si>
  <si>
    <t>湖南信息学院</t>
  </si>
  <si>
    <t>长沙医学院</t>
  </si>
  <si>
    <t>核工业卫生学校</t>
  </si>
  <si>
    <t>2050302中等职业教育</t>
  </si>
  <si>
    <t>市州合计</t>
  </si>
  <si>
    <t>长沙市</t>
  </si>
  <si>
    <t>长沙市小计</t>
  </si>
  <si>
    <t>长沙市本级</t>
  </si>
  <si>
    <t>505对事业单位经常性补助</t>
  </si>
  <si>
    <t>岳麓区</t>
  </si>
  <si>
    <t>芙蓉区</t>
  </si>
  <si>
    <t>雨花区</t>
  </si>
  <si>
    <t>天心区</t>
  </si>
  <si>
    <t>开福区</t>
  </si>
  <si>
    <t>望城区</t>
  </si>
  <si>
    <t>高新区</t>
  </si>
  <si>
    <t>长沙县</t>
  </si>
  <si>
    <t>宁乡市</t>
  </si>
  <si>
    <t>株洲市</t>
  </si>
  <si>
    <t>株洲市小计</t>
  </si>
  <si>
    <t>株洲市本级</t>
  </si>
  <si>
    <t>天元区</t>
  </si>
  <si>
    <t>荷塘区</t>
  </si>
  <si>
    <t>芦淞区</t>
  </si>
  <si>
    <t>石峰区</t>
  </si>
  <si>
    <t>渌口区</t>
  </si>
  <si>
    <t>炎陵县</t>
  </si>
  <si>
    <t>醴陵市</t>
  </si>
  <si>
    <t>茶陵县</t>
  </si>
  <si>
    <t>攸县</t>
  </si>
  <si>
    <t>湘潭市</t>
  </si>
  <si>
    <t>湘潭市小计</t>
  </si>
  <si>
    <t>湘潭市本级</t>
  </si>
  <si>
    <t>岳塘区</t>
  </si>
  <si>
    <t>雨湖区</t>
  </si>
  <si>
    <t>湘潭经济技术开发区</t>
  </si>
  <si>
    <t>湘潭县</t>
  </si>
  <si>
    <t>韶山市</t>
  </si>
  <si>
    <t>湘乡市</t>
  </si>
  <si>
    <t>衡阳市</t>
  </si>
  <si>
    <t>衡阳市小计</t>
  </si>
  <si>
    <t>衡阳市本级</t>
  </si>
  <si>
    <t>珠晖区</t>
  </si>
  <si>
    <t>石鼓区</t>
  </si>
  <si>
    <t>雁峰区</t>
  </si>
  <si>
    <t>蒸湘区</t>
  </si>
  <si>
    <t>南岳区</t>
  </si>
  <si>
    <t>衡阳县</t>
  </si>
  <si>
    <t>衡南县</t>
  </si>
  <si>
    <t>祁东县</t>
  </si>
  <si>
    <t>常宁市</t>
  </si>
  <si>
    <t>衡山县</t>
  </si>
  <si>
    <t>衡东县</t>
  </si>
  <si>
    <t>耒阳市</t>
  </si>
  <si>
    <t>邵阳市</t>
  </si>
  <si>
    <t>邵阳市小计</t>
  </si>
  <si>
    <t>邵阳市本级</t>
  </si>
  <si>
    <t>北塔区</t>
  </si>
  <si>
    <t>大祥区</t>
  </si>
  <si>
    <t>双清区</t>
  </si>
  <si>
    <t>洞口县</t>
  </si>
  <si>
    <t>隆回县</t>
  </si>
  <si>
    <t>新邵县</t>
  </si>
  <si>
    <t>邵阳县</t>
  </si>
  <si>
    <t>新宁县</t>
  </si>
  <si>
    <t>邵东市</t>
  </si>
  <si>
    <t>武冈市</t>
  </si>
  <si>
    <t>绥宁县</t>
  </si>
  <si>
    <t>城步县</t>
  </si>
  <si>
    <t>岳阳市</t>
  </si>
  <si>
    <t>岳阳市小计</t>
  </si>
  <si>
    <t>岳阳市本级</t>
  </si>
  <si>
    <t>岳阳楼区</t>
  </si>
  <si>
    <t>平江县</t>
  </si>
  <si>
    <t>云溪区</t>
  </si>
  <si>
    <t>君山区</t>
  </si>
  <si>
    <t>华容县</t>
  </si>
  <si>
    <t>湘阴县</t>
  </si>
  <si>
    <t>临湘市</t>
  </si>
  <si>
    <t>岳阳县</t>
  </si>
  <si>
    <t>汨罗市</t>
  </si>
  <si>
    <t>常德市</t>
  </si>
  <si>
    <t>常德市小计</t>
  </si>
  <si>
    <t>常德市本级</t>
  </si>
  <si>
    <t>武陵区</t>
  </si>
  <si>
    <t>鼎城区</t>
  </si>
  <si>
    <t>桃源县</t>
  </si>
  <si>
    <t>汉寿县</t>
  </si>
  <si>
    <t>石门县</t>
  </si>
  <si>
    <t>津市市</t>
  </si>
  <si>
    <t>安乡县</t>
  </si>
  <si>
    <t>临澧县</t>
  </si>
  <si>
    <t>益阳市</t>
  </si>
  <si>
    <t>益阳市小计</t>
  </si>
  <si>
    <t>益阳市本级</t>
  </si>
  <si>
    <t>资阳区</t>
  </si>
  <si>
    <t>沅江市</t>
  </si>
  <si>
    <t>赫山区</t>
  </si>
  <si>
    <t>桃江县</t>
  </si>
  <si>
    <t>安化县</t>
  </si>
  <si>
    <t>张家界市</t>
  </si>
  <si>
    <t>张家界市小计</t>
  </si>
  <si>
    <t>永定区</t>
  </si>
  <si>
    <t>武陵源区</t>
  </si>
  <si>
    <t>慈利县</t>
  </si>
  <si>
    <t>桑植县</t>
  </si>
  <si>
    <t>永州市</t>
  </si>
  <si>
    <t>永州市小计</t>
  </si>
  <si>
    <t>永州市本级</t>
  </si>
  <si>
    <t>零陵区</t>
  </si>
  <si>
    <t>宁远县</t>
  </si>
  <si>
    <t>冷水滩区</t>
  </si>
  <si>
    <t>道县</t>
  </si>
  <si>
    <t>新田县</t>
  </si>
  <si>
    <t>东安县</t>
  </si>
  <si>
    <t>双牌县</t>
  </si>
  <si>
    <t>祁阳市</t>
  </si>
  <si>
    <t>江华县</t>
  </si>
  <si>
    <t>江永县</t>
  </si>
  <si>
    <t>郴州市</t>
  </si>
  <si>
    <t>郴州市小计</t>
  </si>
  <si>
    <t>郴州市本级</t>
  </si>
  <si>
    <t>苏仙区</t>
  </si>
  <si>
    <t>宜章县</t>
  </si>
  <si>
    <t>嘉禾县</t>
  </si>
  <si>
    <t>临武县</t>
  </si>
  <si>
    <t>汝城县</t>
  </si>
  <si>
    <t>北湖区</t>
  </si>
  <si>
    <t>桂阳县</t>
  </si>
  <si>
    <t>桂东县</t>
  </si>
  <si>
    <t>资兴市</t>
  </si>
  <si>
    <t>娄底市</t>
  </si>
  <si>
    <t>娄底市小计</t>
  </si>
  <si>
    <t>娄底市本级</t>
  </si>
  <si>
    <t>双峰县</t>
  </si>
  <si>
    <t>新化县</t>
  </si>
  <si>
    <t>娄星区</t>
  </si>
  <si>
    <t>冷水江市</t>
  </si>
  <si>
    <t>涟源市</t>
  </si>
  <si>
    <t>怀化市</t>
  </si>
  <si>
    <t>怀化市小计</t>
  </si>
  <si>
    <t>怀化市本级</t>
  </si>
  <si>
    <t>芷江县</t>
  </si>
  <si>
    <t>新晃县</t>
  </si>
  <si>
    <t>通道县</t>
  </si>
  <si>
    <t>鹤城区</t>
  </si>
  <si>
    <t>中方县</t>
  </si>
  <si>
    <t>麻阳县</t>
  </si>
  <si>
    <t>辰溪县</t>
  </si>
  <si>
    <t>靖州县</t>
  </si>
  <si>
    <t>溆浦县</t>
  </si>
  <si>
    <t>沅陵县</t>
  </si>
  <si>
    <t>会同县</t>
  </si>
  <si>
    <t>湘西土家族苗族自治州</t>
  </si>
  <si>
    <t>湘西土家族苗族自治州小计</t>
  </si>
  <si>
    <t>湘西州本级</t>
  </si>
  <si>
    <t>凤凰县</t>
  </si>
  <si>
    <t>吉首市</t>
  </si>
  <si>
    <t>泸溪县</t>
  </si>
  <si>
    <t>永顺县</t>
  </si>
  <si>
    <t>花垣县</t>
  </si>
  <si>
    <t>保靖县</t>
  </si>
  <si>
    <t>古丈县</t>
  </si>
  <si>
    <t>附件2</t>
  </si>
  <si>
    <t>2022年度湖南省教育科学规划课题经费分配明细表</t>
  </si>
  <si>
    <t>市州(单位）</t>
  </si>
  <si>
    <t>单位名称</t>
  </si>
  <si>
    <t>课题编号</t>
  </si>
  <si>
    <t>课题类别</t>
  </si>
  <si>
    <t>学科类别</t>
  </si>
  <si>
    <t>主持人</t>
  </si>
  <si>
    <t>课题名称</t>
  </si>
  <si>
    <t>金额</t>
  </si>
  <si>
    <t>XJK22BXX002</t>
  </si>
  <si>
    <t>省级一般资助</t>
  </si>
  <si>
    <t>教育信息技术</t>
  </si>
  <si>
    <t>姜斌</t>
  </si>
  <si>
    <t>战技融合、虚实一体、系统支撑的卫星通信课程实战化综合训练环境构建模式研究</t>
  </si>
  <si>
    <t>XJK22BGF001</t>
  </si>
  <si>
    <t>国防军事教育</t>
  </si>
  <si>
    <t>申玉波</t>
  </si>
  <si>
    <t>适应未来作战的智能型军事人才培养模式与制度机制研究</t>
  </si>
  <si>
    <t>20YBJ14</t>
  </si>
  <si>
    <t>教育学</t>
  </si>
  <si>
    <t>陈磊</t>
  </si>
  <si>
    <t>习近平关于军事教育重要论述研究</t>
  </si>
  <si>
    <t>吐鲁番职业技术学院</t>
  </si>
  <si>
    <t>XJK22BYJ001</t>
  </si>
  <si>
    <t>职业教育</t>
  </si>
  <si>
    <t>玛伊努尔·依克木</t>
  </si>
  <si>
    <t>团体心理辅导对高职护理专业学生临床实习适应的干预研究</t>
  </si>
  <si>
    <t>XJK22BYJ002</t>
  </si>
  <si>
    <t>杨幸</t>
  </si>
  <si>
    <t>新时代党的治疆方略下高职院校社团思政研究</t>
  </si>
  <si>
    <t>XJK22JCZD07</t>
  </si>
  <si>
    <t>省级重大资助</t>
  </si>
  <si>
    <t>决策咨询专项</t>
  </si>
  <si>
    <t>王建华</t>
  </si>
  <si>
    <t>湖南省普通高校贯彻落实党委领导下的校长负责制实证研究</t>
  </si>
  <si>
    <t>XJK20AJG002</t>
  </si>
  <si>
    <t>省级重点资助</t>
  </si>
  <si>
    <t>教育经济与教育管理</t>
  </si>
  <si>
    <t>陈湘满</t>
  </si>
  <si>
    <t>乡村振兴背景下湖南学习型农村社区建设路径与对策研究</t>
  </si>
  <si>
    <t>XJK21AGD006</t>
  </si>
  <si>
    <t>高等教育</t>
  </si>
  <si>
    <t>孙淑萍</t>
  </si>
  <si>
    <t>VR技术视域下湖南红色文化的数字化传播研究</t>
  </si>
  <si>
    <t>XJK21AJG001</t>
  </si>
  <si>
    <t>王辉</t>
  </si>
  <si>
    <t>新时代高校青年教师专业发展影响因素及支持机制研究</t>
  </si>
  <si>
    <t>XJK22BGD014</t>
  </si>
  <si>
    <t>龚蛟腾</t>
  </si>
  <si>
    <t>信息资源管理学科课程思政建设研究</t>
  </si>
  <si>
    <t>XJK22BGD037</t>
  </si>
  <si>
    <t>李科利</t>
  </si>
  <si>
    <t>数字赋能高校服务乡村人才振兴的供需契合研究</t>
  </si>
  <si>
    <t>XJK22BGD042</t>
  </si>
  <si>
    <t>罗栋</t>
  </si>
  <si>
    <t>过程视野下高校红色文化育人质量提升策略研究</t>
  </si>
  <si>
    <t>XJK22BLS001</t>
  </si>
  <si>
    <t>教育基本理论和教育史</t>
  </si>
  <si>
    <t>宋德发</t>
  </si>
  <si>
    <t>教育电影中的教育思想研究</t>
  </si>
  <si>
    <t>XJK22QGD002</t>
  </si>
  <si>
    <t>省级青年资助</t>
  </si>
  <si>
    <t>张慧佳</t>
  </si>
  <si>
    <t>课程思政视域下汉语言文学专业人才文化认同多维建构研究</t>
  </si>
  <si>
    <t>XJK22ZDJD50</t>
  </si>
  <si>
    <t>基地专项</t>
  </si>
  <si>
    <t>胡潇文</t>
  </si>
  <si>
    <t>地方高校艺术类人才美育服务乡村振兴的价值和路径探究</t>
  </si>
  <si>
    <t>XJK22AGD007</t>
  </si>
  <si>
    <t>黄炜</t>
  </si>
  <si>
    <t>基于产出导向的应用型文科专业大学生实践教学体系优化研究</t>
  </si>
  <si>
    <t>XJK22AJG002</t>
  </si>
  <si>
    <t>龙海军</t>
  </si>
  <si>
    <t>失败学习视角下大学生创业失败修复研究</t>
  </si>
  <si>
    <t>22ZDJ03</t>
  </si>
  <si>
    <t>曾明星</t>
  </si>
  <si>
    <t>学习状态智能监控与自适应学习空间模型构建研究</t>
  </si>
  <si>
    <t>20ZDJ03</t>
  </si>
  <si>
    <t>王华女</t>
  </si>
  <si>
    <t>习近平关于教师工作的重要论述研究</t>
  </si>
  <si>
    <t>XJK20AGD001</t>
  </si>
  <si>
    <t>陈春萍</t>
  </si>
  <si>
    <t>新时代大学信任文化建设研究</t>
  </si>
  <si>
    <t>XJK20ADY002</t>
  </si>
  <si>
    <t>德育</t>
  </si>
  <si>
    <t>谭建平</t>
  </si>
  <si>
    <t>“三全育人”背景下大学生理想信念教育研究</t>
  </si>
  <si>
    <t>XJK20ADY004</t>
  </si>
  <si>
    <t>毛小平</t>
  </si>
  <si>
    <t>新时代高校劳动教育落实机制研究</t>
  </si>
  <si>
    <t>XJK20AXX002</t>
  </si>
  <si>
    <t>张进良</t>
  </si>
  <si>
    <t>新时代促进乡村小规模学校发展的教育智力资源共享机制研究</t>
  </si>
  <si>
    <t>XJK20AJG001</t>
  </si>
  <si>
    <t>陈宣霖</t>
  </si>
  <si>
    <t>异地中考政策下的随迁子女教育获得感提升研究</t>
  </si>
  <si>
    <t>20YBJ09</t>
  </si>
  <si>
    <t>陈慧青</t>
  </si>
  <si>
    <t>湖南基础教育2035战略布局与推进策略研究</t>
  </si>
  <si>
    <t>XJK21AJC002</t>
  </si>
  <si>
    <t>基础教育</t>
  </si>
  <si>
    <t>刘景超</t>
  </si>
  <si>
    <t>乡村人才振兴背景下湖南乡村教师配置需求与补充机制研究</t>
  </si>
  <si>
    <t>XJK21AXL002</t>
  </si>
  <si>
    <t>教育心理</t>
  </si>
  <si>
    <t>刘旭</t>
  </si>
  <si>
    <t>利用选择性提取促进儿童词汇学习的认知机制研究</t>
  </si>
  <si>
    <t>21YBJ04</t>
  </si>
  <si>
    <t>王超</t>
  </si>
  <si>
    <t>从“思想规训”到“价值引领”：百年语文课程意识形态话语转向研究</t>
  </si>
  <si>
    <t>21YBJ05</t>
  </si>
  <si>
    <t>匡曼丽</t>
  </si>
  <si>
    <t>高考综合改革背景下高校招生专业组设置策略及优化路径研究</t>
  </si>
  <si>
    <t>XJK22JCZD04</t>
  </si>
  <si>
    <t>郭时印</t>
  </si>
  <si>
    <t>基础教育评价改革与“双减”政策统筹推进研究</t>
  </si>
  <si>
    <t>XJK22ZDJD05</t>
  </si>
  <si>
    <t>谢慧</t>
  </si>
  <si>
    <t>《教师法》修订背景下中小学教师专业发展困境及制度支持研究</t>
  </si>
  <si>
    <t>XJK22ZDJD06</t>
  </si>
  <si>
    <t>李海萍</t>
  </si>
  <si>
    <t>基于政产学研协同的高校内部治理体系研究</t>
  </si>
  <si>
    <t>XJK22ZDJD48</t>
  </si>
  <si>
    <t>唐亚阳</t>
  </si>
  <si>
    <t>信息技术推进义务教育均衡发展的历程与经验启示研究</t>
  </si>
  <si>
    <t>XJK22AGD006</t>
  </si>
  <si>
    <t>宋劲松</t>
  </si>
  <si>
    <t>人工智能赋能大学生思想政治工作高质量发展研究</t>
  </si>
  <si>
    <t>XJK22AJC001</t>
  </si>
  <si>
    <t>禹旭才</t>
  </si>
  <si>
    <t>高中思想政治课教学中红色影视资源的运用研究</t>
  </si>
  <si>
    <t>XJK22AXL001</t>
  </si>
  <si>
    <t>谭千保</t>
  </si>
  <si>
    <t>累积生态风险对青少年责任感发展的抑制机制及其干预策略研究</t>
  </si>
  <si>
    <t>XJK22AXL002</t>
  </si>
  <si>
    <t>黎志华</t>
  </si>
  <si>
    <t>早期社会心理风险对农村儿童执行功能的影响及干预对策研究</t>
  </si>
  <si>
    <t>XJK22BGD020</t>
  </si>
  <si>
    <t>欧阳萍</t>
  </si>
  <si>
    <t>历史教育铸牢大学生中华民族共同体意识的价值指向与实现路径研究</t>
  </si>
  <si>
    <t>XJK22BGD023</t>
  </si>
  <si>
    <t>胡红梅</t>
  </si>
  <si>
    <t>高校贫困生积极心理品质的培育机制研究</t>
  </si>
  <si>
    <t>XJK22BGD029</t>
  </si>
  <si>
    <t>彭彩霞</t>
  </si>
  <si>
    <t>大学公共英语教学中的文化自信培育与养成研究</t>
  </si>
  <si>
    <t>XJK22BGD041</t>
  </si>
  <si>
    <t>詹玮</t>
  </si>
  <si>
    <t>教育元宇宙场域下高校主流意识形态传播策略研究</t>
  </si>
  <si>
    <t>XJK22BJC005</t>
  </si>
  <si>
    <t>刘东海</t>
  </si>
  <si>
    <t>基于多源数据融合的中学数学核心素养评价研究</t>
  </si>
  <si>
    <t>XJK22BTW002</t>
  </si>
  <si>
    <t>体育卫生艺术教育</t>
  </si>
  <si>
    <t>杨骐玮</t>
  </si>
  <si>
    <t>习近平总书记关于体育工作重要论述融入高校体育课程思政研究</t>
  </si>
  <si>
    <t>XJK22BXL002</t>
  </si>
  <si>
    <t>石利娟</t>
  </si>
  <si>
    <t>“双减”后家长教育焦虑对子女心理健康的影响研究</t>
  </si>
  <si>
    <t>XJK20ADY001</t>
  </si>
  <si>
    <t>德育研究</t>
  </si>
  <si>
    <t>蒋显荣</t>
  </si>
  <si>
    <t>三全育人背景下大学生共产主义理想信念教育研究</t>
  </si>
  <si>
    <t>XJK21ZDWT001</t>
  </si>
  <si>
    <t>重大委托课题</t>
  </si>
  <si>
    <t>教育发展战略</t>
  </si>
  <si>
    <t>刘建江</t>
  </si>
  <si>
    <t>对接“三高四新”战略的湖南现代产业学院建设研究</t>
  </si>
  <si>
    <t>XJK21AGD010</t>
  </si>
  <si>
    <t>陈立中</t>
  </si>
  <si>
    <t>“中国近现代史纲要”课程实践教学“5+3”体系构建研究</t>
  </si>
  <si>
    <t>XJK22JCZD03</t>
  </si>
  <si>
    <t>黄维</t>
  </si>
  <si>
    <t>以教育资源优势营造我省优良营商环境的对策研究</t>
  </si>
  <si>
    <t>XJK22ZDJD03</t>
  </si>
  <si>
    <t>周雪婷</t>
  </si>
  <si>
    <t>政治社会化视角下工科大学生政治信任的维度、影响因素及提升策略研究</t>
  </si>
  <si>
    <t>XJK22ZDJD04</t>
  </si>
  <si>
    <t>阳立高</t>
  </si>
  <si>
    <t>人力资本积累影响制造业全球价值链升级的机理及政策研究</t>
  </si>
  <si>
    <t>XJK22BGD039</t>
  </si>
  <si>
    <t>陈方芳</t>
  </si>
  <si>
    <t>数字时代高校意识形态安全风险及其防范研究</t>
  </si>
  <si>
    <t>22YBJ07</t>
  </si>
  <si>
    <t>侯承相</t>
  </si>
  <si>
    <t>新文科视角下宋代书院价值及其实现研究</t>
  </si>
  <si>
    <t>XJK20ADJ01</t>
  </si>
  <si>
    <t>陈弘</t>
  </si>
  <si>
    <t>湖南高校领导班子和领导干部政治建设考察研究</t>
  </si>
  <si>
    <t>20YBJ20</t>
  </si>
  <si>
    <t>曹艳</t>
  </si>
  <si>
    <t>在线学习社区中高校教师教学存在性的实证研究</t>
  </si>
  <si>
    <t>XJK21ZDWT003</t>
  </si>
  <si>
    <t>郭丽君</t>
  </si>
  <si>
    <t>职业教育本科层次人才培养研究</t>
  </si>
  <si>
    <t>21ZDJ03</t>
  </si>
  <si>
    <t>周明星</t>
  </si>
  <si>
    <t>耕读书院制：工匠型乡治人才培育新模式</t>
  </si>
  <si>
    <t>XJK22BGD006</t>
  </si>
  <si>
    <t>余展</t>
  </si>
  <si>
    <t>大思政视域下涉农高校大学生“三农”情怀培育研究</t>
  </si>
  <si>
    <t>XJK22BGD018</t>
  </si>
  <si>
    <t>赵文力</t>
  </si>
  <si>
    <t>乡村振兴背景下涉农高校实践育人共同体构建研究</t>
  </si>
  <si>
    <t>XJK22BXL001</t>
  </si>
  <si>
    <t>雷辉</t>
  </si>
  <si>
    <t>家庭生态系统视角下青少年自伤行为的影响因素及作用机制研究</t>
  </si>
  <si>
    <t>20YBJ13</t>
  </si>
  <si>
    <t>张敬</t>
  </si>
  <si>
    <t>湖南高等教育国际化发展策略研究</t>
  </si>
  <si>
    <t>20YBJ24</t>
  </si>
  <si>
    <t>王荣</t>
  </si>
  <si>
    <t>高校智慧校园学习共享空间优化研究</t>
  </si>
  <si>
    <t>21YBJ23</t>
  </si>
  <si>
    <t>谭畅</t>
  </si>
  <si>
    <t>新高考背景下“新农科”拔尖人才培养机制研究</t>
  </si>
  <si>
    <t>XJK22ZDJD11</t>
  </si>
  <si>
    <t>仇怡</t>
  </si>
  <si>
    <t>基于绿色技术创新的研政校企深度融合模式与路径研究</t>
  </si>
  <si>
    <t>XJK22ZDJD12</t>
  </si>
  <si>
    <t>贺江华</t>
  </si>
  <si>
    <t>面向文旅融合的研政校企协同育人机制与路径创新研究</t>
  </si>
  <si>
    <t>XJK22BGD012</t>
  </si>
  <si>
    <t>朱月娥</t>
  </si>
  <si>
    <t>国际传播视阈下大学英语的生态给养研究与实践</t>
  </si>
  <si>
    <t>XJK20AGD004</t>
  </si>
  <si>
    <t>刘平安</t>
  </si>
  <si>
    <t>医教协同背景下医学生临床能力培养的研究</t>
  </si>
  <si>
    <t>XJK22BGD017</t>
  </si>
  <si>
    <t>戴爱国</t>
  </si>
  <si>
    <t>新医科医教协同背景下中医药院校西医专业人才培养模式的构建与实践研究</t>
  </si>
  <si>
    <t>XJK22BGD031</t>
  </si>
  <si>
    <t>刘雅兰</t>
  </si>
  <si>
    <t>教育数据与知识图谱协同驱动的混合式学习系统研究</t>
  </si>
  <si>
    <t>XJK22BDY005</t>
  </si>
  <si>
    <t>陈芸</t>
  </si>
  <si>
    <t>基于抗疫精神的医学心理学课程思政教学改革与实践路径研究</t>
  </si>
  <si>
    <t>22YBJ01</t>
  </si>
  <si>
    <t>许盈</t>
  </si>
  <si>
    <t>16世纪-19世纪中医知识的正典与价值形成研究</t>
  </si>
  <si>
    <t>22YBJ06</t>
  </si>
  <si>
    <t>陈红涛</t>
  </si>
  <si>
    <t>跟习课堂：新医科背景下中医护理人才培养新模式研究</t>
  </si>
  <si>
    <t>22YBJ08</t>
  </si>
  <si>
    <t>丁颖</t>
  </si>
  <si>
    <t>中医药方向跨文化交际多模态案例教学模式研究</t>
  </si>
  <si>
    <t>20ZDJ02</t>
  </si>
  <si>
    <t>布特</t>
  </si>
  <si>
    <t>从“四位一体”到“体教融合”：习近平关于新时代学校体育工作重要论述研究</t>
  </si>
  <si>
    <t>XJK20ATW001</t>
  </si>
  <si>
    <t>吴卫</t>
  </si>
  <si>
    <t>湖南传统手工艺的高校传承与创新研究</t>
  </si>
  <si>
    <t>XJK20AXL01</t>
  </si>
  <si>
    <t>尹华站</t>
  </si>
  <si>
    <t>湖南省残障儿童心理救助模式构建及多元干预研究</t>
  </si>
  <si>
    <t>XJK20ADJ05</t>
  </si>
  <si>
    <t>袁道香</t>
  </si>
  <si>
    <t>高校党建融入城市基层党建工作机制研究</t>
  </si>
  <si>
    <t>20YBJ03</t>
  </si>
  <si>
    <t>张绍军</t>
  </si>
  <si>
    <t>新高考背景下英语教学改革的具身学习趋向及策略研究</t>
  </si>
  <si>
    <t>20YBJ07</t>
  </si>
  <si>
    <t>肖化移</t>
  </si>
  <si>
    <t>行业企业参与的产教深度融合政策比较研究</t>
  </si>
  <si>
    <t>XJK21AJC001</t>
  </si>
  <si>
    <t>杨道宇</t>
  </si>
  <si>
    <t>新时代教师教学评价素养的内在结构与培育路径研究</t>
  </si>
  <si>
    <t>XJK21AXL001</t>
  </si>
  <si>
    <t>凌宇</t>
  </si>
  <si>
    <t>新时代青少年国家认同的心理发展机制及协同培育模式研究</t>
  </si>
  <si>
    <t>XJK21AJC003</t>
  </si>
  <si>
    <t>李新</t>
  </si>
  <si>
    <t>中华优秀传统文化有效融入统编义务教育语文教科书研究</t>
  </si>
  <si>
    <t>XJK21AXL003</t>
  </si>
  <si>
    <t>冯永辉</t>
  </si>
  <si>
    <t>教师视角下小学生问题行为的特点与干预对策研究</t>
  </si>
  <si>
    <t>21YBJ16</t>
  </si>
  <si>
    <t>马建军</t>
  </si>
  <si>
    <t>后疫情时期我省中小学在线课程的实施与评价机制研究</t>
  </si>
  <si>
    <t>XJK22JCZD01</t>
  </si>
  <si>
    <t>容中逵</t>
  </si>
  <si>
    <t>优质教育资源共享机制及辐射带动作用研究</t>
  </si>
  <si>
    <t>XJK22ZDJD26</t>
  </si>
  <si>
    <t>钟云华</t>
  </si>
  <si>
    <t>乡村教育振兴背景下的公费师范生人才培养研究</t>
  </si>
  <si>
    <t>XJK22ZDJD27</t>
  </si>
  <si>
    <t>蔺海沣</t>
  </si>
  <si>
    <t>乡村教师留岗意愿的影响机制及政策扶持研究</t>
  </si>
  <si>
    <t>XJK22ZDJD30</t>
  </si>
  <si>
    <t>杨莉君</t>
  </si>
  <si>
    <t>湖南省农村普惠性幼儿园保教质量提升研究：理论逻辑与实践路径</t>
  </si>
  <si>
    <t>XJK22ZDJD31</t>
  </si>
  <si>
    <t>彭丹</t>
  </si>
  <si>
    <t>湖南省农村儿童友好型幼儿园教育空间的建构研究</t>
  </si>
  <si>
    <t>XJK22ZDJD42</t>
  </si>
  <si>
    <t>蒋洪新</t>
  </si>
  <si>
    <t>面向“三高四新”的湖南省研究生教育供给改革研究</t>
  </si>
  <si>
    <t>XJK22ZDJD43</t>
  </si>
  <si>
    <t>廖湘阳</t>
  </si>
  <si>
    <t>研究生课程思政资源开发与利用的策略研究</t>
  </si>
  <si>
    <t>XJK22ZDJD23</t>
  </si>
  <si>
    <t>丁道群</t>
  </si>
  <si>
    <t>中学生生命意义构建的心理机制：基于双系统模型的视角</t>
  </si>
  <si>
    <t>XJK22ZDJD24</t>
  </si>
  <si>
    <t>王玉龙</t>
  </si>
  <si>
    <t>社会资本理论视角下青少年心理韧性的发展机制与促进研究</t>
  </si>
  <si>
    <t>XJK22ZDJD39</t>
  </si>
  <si>
    <t>贺艳芳</t>
  </si>
  <si>
    <t>德国本科层次职业教育学位授予制度研究</t>
  </si>
  <si>
    <t>XJK22ZDJD40</t>
  </si>
  <si>
    <t>唐智彬</t>
  </si>
  <si>
    <t>乡村振兴背景下农民技能形成体系研究</t>
  </si>
  <si>
    <t>XJK22BGD038</t>
  </si>
  <si>
    <t>李政云</t>
  </si>
  <si>
    <t>深度学习视域下我国职前教师教育创新研究</t>
  </si>
  <si>
    <t>XJK22BJC007</t>
  </si>
  <si>
    <t>王彦峰</t>
  </si>
  <si>
    <t>习近平总书记的儿童观与儿童红色基因的教育传承</t>
  </si>
  <si>
    <t>XJK22QJC002</t>
  </si>
  <si>
    <t>杨季冬</t>
  </si>
  <si>
    <t>指向学科核心素养的“教、学、评” 一体化实施困境与破解路径研究</t>
  </si>
  <si>
    <t>XJK22QTW002</t>
  </si>
  <si>
    <t>陈贻珊</t>
  </si>
  <si>
    <t>中学生体质健康促进之家长参与的研究</t>
  </si>
  <si>
    <t>XJK22QJG001</t>
  </si>
  <si>
    <t>戴晓沛</t>
  </si>
  <si>
    <t>网络圈群下教育舆情的演化规律和引导机制研究</t>
  </si>
  <si>
    <t>22ZDJ02</t>
  </si>
  <si>
    <t>康丹</t>
  </si>
  <si>
    <t>从“幼有所育”到“幼有优育”：湖南省农村地区普惠性学前教育质量评估及提升研究</t>
  </si>
  <si>
    <t>XJK21AGD004</t>
  </si>
  <si>
    <t>黄春华</t>
  </si>
  <si>
    <t>校企协同阶段式新工科创新创业人才培养模式研究</t>
  </si>
  <si>
    <t>XJK22BGD022</t>
  </si>
  <si>
    <t>肖庚生</t>
  </si>
  <si>
    <t>积极心理学视角下大学英语课堂环境与学生学业情绪关系研究</t>
  </si>
  <si>
    <t>XJK22BGD036</t>
  </si>
  <si>
    <t>陈鸣</t>
  </si>
  <si>
    <t>生态德育视域下大学生绿色消费理念培育路径研究</t>
  </si>
  <si>
    <t>22YBJ04</t>
  </si>
  <si>
    <t>李忆华</t>
  </si>
  <si>
    <t>高校爱国主义教育潜在课程建设研究</t>
  </si>
  <si>
    <t>XJK20AGD008</t>
  </si>
  <si>
    <t>柯胜海</t>
  </si>
  <si>
    <t>立德树人背景下包装设计专业“四段驱动式”育人体系研究与实践</t>
  </si>
  <si>
    <t>20YBJ18</t>
  </si>
  <si>
    <t>邹婧</t>
  </si>
  <si>
    <t>教育现代化背景下中国古代艺术品美育价值挖掘研究</t>
  </si>
  <si>
    <t>XJK21AGD009</t>
  </si>
  <si>
    <t>王晓燕</t>
  </si>
  <si>
    <t>新文科建设背景下外语课堂社会行为中的国家认同多维研究</t>
  </si>
  <si>
    <t>XJK21AFZ001</t>
  </si>
  <si>
    <t>李轶芳</t>
  </si>
  <si>
    <t>行业高校高质量发展研究</t>
  </si>
  <si>
    <t>XJK22ZDJD51</t>
  </si>
  <si>
    <t>李光</t>
  </si>
  <si>
    <t>路径依赖理论视域下学生体质健康测试的实施瓶颈与消解路径研究</t>
  </si>
  <si>
    <t>XJK22BGD007</t>
  </si>
  <si>
    <t>马永军</t>
  </si>
  <si>
    <t>湖南省大学生在线主动学习意愿生成机理与提升策略研究</t>
  </si>
  <si>
    <t>XJK22BGD019</t>
  </si>
  <si>
    <t>傅贻忙</t>
  </si>
  <si>
    <t>数字赋能高校学术型研究生科研创新能力的动力机制与提升路径研究</t>
  </si>
  <si>
    <t>XJK22BGD024</t>
  </si>
  <si>
    <t>廖兴</t>
  </si>
  <si>
    <t>新时期师范生课程思政教学能力培养与提升的循证研究</t>
  </si>
  <si>
    <t>XJK22BGD025</t>
  </si>
  <si>
    <t>蹇海根</t>
  </si>
  <si>
    <t>OBE与PAD融合的工科核心基础课程教学模式创新研究</t>
  </si>
  <si>
    <t>XJK22BGD026</t>
  </si>
  <si>
    <t>于文喜</t>
  </si>
  <si>
    <t>包装工程专业课程思政育人模式构建研究</t>
  </si>
  <si>
    <t>XJK22BTW010</t>
  </si>
  <si>
    <t>沈可</t>
  </si>
  <si>
    <t>基于体美融合的青少年体育课程改革路径研究</t>
  </si>
  <si>
    <t>XJK22QGD001</t>
  </si>
  <si>
    <t>张美灵</t>
  </si>
  <si>
    <t>大数据背景下地方高校数字化治理能力提升路径研究</t>
  </si>
  <si>
    <t>XJK22QGD004</t>
  </si>
  <si>
    <t>刘谢慈</t>
  </si>
  <si>
    <t>习近平法治思想下全链条融合政法教育模式研究</t>
  </si>
  <si>
    <t>20YBJ10</t>
  </si>
  <si>
    <t>杨朝</t>
  </si>
  <si>
    <t>新时代高校开展爱国主义教育长效机制研究</t>
  </si>
  <si>
    <t>20YBJ23</t>
  </si>
  <si>
    <t>陈海军</t>
  </si>
  <si>
    <t>数字时代多元融合传媒人才跨界培养研究</t>
  </si>
  <si>
    <t>XJK22AGD005</t>
  </si>
  <si>
    <t>陈飞虎</t>
  </si>
  <si>
    <t>党史教育与高校课程思政深度融合的综合效应评价研究</t>
  </si>
  <si>
    <t>XJK22AXX001</t>
  </si>
  <si>
    <t>徐雪松</t>
  </si>
  <si>
    <t>大数据驱动的课堂教学行为分析及质量提升研究</t>
  </si>
  <si>
    <t>XJK22ADY001</t>
  </si>
  <si>
    <t>彭昊</t>
  </si>
  <si>
    <t>湖湘红色家书文化资源融入高校家校社协同育人体系的路径和机制研究</t>
  </si>
  <si>
    <t>XJK22BGD003</t>
  </si>
  <si>
    <t>陈明</t>
  </si>
  <si>
    <t>认知效率视角下高校课程思政教学质量评价模型与应用研究</t>
  </si>
  <si>
    <t>XJK22BGD027</t>
  </si>
  <si>
    <t>黄胜</t>
  </si>
  <si>
    <t>人工智能时代高校教师生命成长的应然旨向与政策支持研究</t>
  </si>
  <si>
    <t>XJK22BGD033</t>
  </si>
  <si>
    <t>何莉</t>
  </si>
  <si>
    <t>新商科视域下多维协同教学模式的构建与动态创新研究</t>
  </si>
  <si>
    <t>XJK22BFZ003</t>
  </si>
  <si>
    <t>罗湖平</t>
  </si>
  <si>
    <t>新文科视域下创新型公共管理人才“教学研赛创”一体化培养模式探索</t>
  </si>
  <si>
    <t>XJK22QFZ001</t>
  </si>
  <si>
    <t>李光恩</t>
  </si>
  <si>
    <t>新时代人才强国战略下湖南省人才自主培养的法治化路径研究</t>
  </si>
  <si>
    <t>22YBJ02</t>
  </si>
  <si>
    <t>朱莉华</t>
  </si>
  <si>
    <t>中国文化身份认同视域下外语课程思政创新模式研究</t>
  </si>
  <si>
    <t>XJK20AGD009</t>
  </si>
  <si>
    <t>张小刚</t>
  </si>
  <si>
    <t>生态文明视野下高校“两型校园”建设综合评价研究</t>
  </si>
  <si>
    <t>XJK21AGD005</t>
  </si>
  <si>
    <t>李珍辉</t>
  </si>
  <si>
    <t>工科专业课程思政教学模式重构研究</t>
  </si>
  <si>
    <t>XJK22AGD001</t>
  </si>
  <si>
    <t>钱祖煜</t>
  </si>
  <si>
    <t>教育评价改革背景下双创教育与新文科专业人才培养深度融合机制研究</t>
  </si>
  <si>
    <t>XJK22BTW001</t>
  </si>
  <si>
    <t>吴玲敏</t>
  </si>
  <si>
    <t>“双减”政策下青少年课外体育服务绩效评价与优化路径研究</t>
  </si>
  <si>
    <t>XJK22BDY007</t>
  </si>
  <si>
    <t>赵洁</t>
  </si>
  <si>
    <t>基于OBE理念的高校思政课综合实践模式研究</t>
  </si>
  <si>
    <t>XJK22QJG002</t>
  </si>
  <si>
    <t>李青清</t>
  </si>
  <si>
    <t>人工智能教育场景应用的伦理风险及规避路径</t>
  </si>
  <si>
    <t>XJK20AGD006</t>
  </si>
  <si>
    <t>柳溪</t>
  </si>
  <si>
    <t>新文科背景下新闻传播类专业课程教学情境重构及其评价研究</t>
  </si>
  <si>
    <t>21ZDJ05</t>
  </si>
  <si>
    <t>陈劲峰</t>
  </si>
  <si>
    <t>新文科背景下音乐专业高质量实践育人体系构建及评价研究</t>
  </si>
  <si>
    <t>XJK21AGD001</t>
  </si>
  <si>
    <t>尹珊珊</t>
  </si>
  <si>
    <t>高校内部治理现代化进程中的学生参与治理法律保障机制研究</t>
  </si>
  <si>
    <t>XJK21AGD003</t>
  </si>
  <si>
    <t>王文锋</t>
  </si>
  <si>
    <t>媒体融合背景下新闻传播类专业“课程群+工作坊”实践育人模式研究</t>
  </si>
  <si>
    <t>XJK21AJC004</t>
  </si>
  <si>
    <t>刘岸</t>
  </si>
  <si>
    <t>积极心理学视域下新冠疫情对湖南中小学生社交疏离的影响及家校协同干预研究</t>
  </si>
  <si>
    <t>21YBJ02</t>
  </si>
  <si>
    <t>李统兴</t>
  </si>
  <si>
    <t>“春晖援教”厚植乡村教师教育情怀的实证研究</t>
  </si>
  <si>
    <t>XJK22AJC002</t>
  </si>
  <si>
    <t>赖颖慧</t>
  </si>
  <si>
    <t>全面乡村振兴背景下城乡儿童数感发展特征比较与培养研究</t>
  </si>
  <si>
    <t>XJK22AJG003</t>
  </si>
  <si>
    <t>何姣</t>
  </si>
  <si>
    <t>“双碳”背景下大学生环境意识与环境友好行为研究</t>
  </si>
  <si>
    <t>XJK22ALS001</t>
  </si>
  <si>
    <t>喻平</t>
  </si>
  <si>
    <t>湖南地方旧志所见书院制度整理与现代价值研究</t>
  </si>
  <si>
    <t>XJK22BTW007</t>
  </si>
  <si>
    <t>魏瑶</t>
  </si>
  <si>
    <t>青少年身体活动自主性动机影响机制和教育干预研究</t>
  </si>
  <si>
    <t>XJK22BJG002</t>
  </si>
  <si>
    <t>黎振强</t>
  </si>
  <si>
    <t>“双一流”建设背景下地方高校与区域经济协调发展研究</t>
  </si>
  <si>
    <t>XJK22BJG004</t>
  </si>
  <si>
    <t>梁晨</t>
  </si>
  <si>
    <t>新冠疫情下高校公共卫生应急治理法治化研究</t>
  </si>
  <si>
    <t>XJK22BJG006</t>
  </si>
  <si>
    <t>杨树</t>
  </si>
  <si>
    <t>自媒体时代教育舆情的演化机理及其科学应对研究</t>
  </si>
  <si>
    <t>XJK22BDY006</t>
  </si>
  <si>
    <t>潘凤湘</t>
  </si>
  <si>
    <t>22YBJ21</t>
  </si>
  <si>
    <t>李思</t>
  </si>
  <si>
    <t>数字化保护视域下非遗巴陵戏在高校设计类课程中的传承与创新研究</t>
  </si>
  <si>
    <t>22YBJ28</t>
  </si>
  <si>
    <t>刘钢</t>
  </si>
  <si>
    <t>地方高校军民融合共生溢价机制及策略研究</t>
  </si>
  <si>
    <t>XJK22ZDJD58</t>
  </si>
  <si>
    <t>钟嘉鸣</t>
  </si>
  <si>
    <t>构建服务全民终身学习的现代教育体系：内涵、路径与机制</t>
  </si>
  <si>
    <t>XJK22BGD034</t>
  </si>
  <si>
    <t>刘思妤</t>
  </si>
  <si>
    <t>后疫情时代应用型本科院校CIPP信息化教学质量评价体系研究</t>
  </si>
  <si>
    <t>20YBJ05</t>
  </si>
  <si>
    <t>王妍力</t>
  </si>
  <si>
    <t>教育现代化背景下湖南高中阶段教育发展战略研究</t>
  </si>
  <si>
    <t>XJK21AGD007</t>
  </si>
  <si>
    <t>刘晓霞</t>
  </si>
  <si>
    <t>“三全育人”文化场中师范生爱国主义教育仪式化研究</t>
  </si>
  <si>
    <t>21YBJ17</t>
  </si>
  <si>
    <t>左崇良</t>
  </si>
  <si>
    <t>法治视野下教育惩戒的权责边界与制度优化研究</t>
  </si>
  <si>
    <t>XJK22ZDJD13</t>
  </si>
  <si>
    <t>基于教育公平的教师教育协同治理体系及其运行机制研究</t>
  </si>
  <si>
    <t>XJK22ZDJD14</t>
  </si>
  <si>
    <t>吴云鹏</t>
  </si>
  <si>
    <t>乡土教育复兴背景下乡村教师专业发展问题研究</t>
  </si>
  <si>
    <t>XJK22BGD002</t>
  </si>
  <si>
    <t>彭惠军</t>
  </si>
  <si>
    <t>后疫情时代地方院校旅游管理专业在地国际化：实然困境与应然路径</t>
  </si>
  <si>
    <t>XJK22BGD004</t>
  </si>
  <si>
    <t>贺光明</t>
  </si>
  <si>
    <t>新时代高校思政课教师高贵学术气质的涵养研究</t>
  </si>
  <si>
    <t>XJK22BJC004</t>
  </si>
  <si>
    <t>何文娟</t>
  </si>
  <si>
    <t>基于语料库的孤独症儿童英语词汇学习障碍及干预机制研究</t>
  </si>
  <si>
    <t>XJK22BDY001</t>
  </si>
  <si>
    <t>彭斌</t>
  </si>
  <si>
    <t>新时代办好思政课与高校思想工作体系构建研究</t>
  </si>
  <si>
    <t>XJK22QLS001</t>
  </si>
  <si>
    <t>陈小虎</t>
  </si>
  <si>
    <t>湘南教育家段廷珪（1873-1960）的史料搜集、整理及其教育思想研究</t>
  </si>
  <si>
    <t>22YBJ17</t>
  </si>
  <si>
    <t>刘小兰</t>
  </si>
  <si>
    <t>新生代乡村教师的地方认同与融入研究</t>
  </si>
  <si>
    <t>XJK22ZDJD49</t>
  </si>
  <si>
    <t>刘淮保</t>
  </si>
  <si>
    <t>优秀传统音乐文化在高校美育教育过程中的“活态”传承研究</t>
  </si>
  <si>
    <t>XJK22AJC003</t>
  </si>
  <si>
    <t>章坤</t>
  </si>
  <si>
    <t>新生代乡村教师的职业使命感培育研究</t>
  </si>
  <si>
    <t>XJK22BGD035</t>
  </si>
  <si>
    <t>胡长云</t>
  </si>
  <si>
    <t>“新法学”建设背景下地方本科院校法治人才培养路径研究</t>
  </si>
  <si>
    <t>22YBJ24</t>
  </si>
  <si>
    <t>张微</t>
  </si>
  <si>
    <t>乡村振兴背景下农村中小学教师的心理健康教育胜任力研究</t>
  </si>
  <si>
    <t>XJK21AJG002</t>
  </si>
  <si>
    <t>李荣</t>
  </si>
  <si>
    <t>湖南省高校科技创新与经济高质量发展耦合协调及时空演化研究</t>
  </si>
  <si>
    <t>XJK21ATW001</t>
  </si>
  <si>
    <t>彭庆文</t>
  </si>
  <si>
    <t>基于动作发展的幼儿体育操普乐课程模式构建与推广研究</t>
  </si>
  <si>
    <t>XJK22BGD028</t>
  </si>
  <si>
    <t>米贤武</t>
  </si>
  <si>
    <t>产学教研融合视域下地方高校现代产业学院体制与机制研究</t>
  </si>
  <si>
    <t>XJK22BMZ002</t>
  </si>
  <si>
    <t>民族教育</t>
  </si>
  <si>
    <t>文斌</t>
  </si>
  <si>
    <t>湘西地区大中小学思政课一体化推进中华民族共同体意识教育研究</t>
  </si>
  <si>
    <t>XJK22BJG003</t>
  </si>
  <si>
    <t>杨若邻</t>
  </si>
  <si>
    <t>乡村振兴战略下基于胜任力模型的农村教师专业发展研究：路径、模式及机制</t>
  </si>
  <si>
    <t>22YBJ20</t>
  </si>
  <si>
    <t>曾珍</t>
  </si>
  <si>
    <t>基于高质量发展目标的托育机构教育质量评价研究</t>
  </si>
  <si>
    <t>XJK20AGD003</t>
  </si>
  <si>
    <t>王翀</t>
  </si>
  <si>
    <t>高校专利转化法律制度理论与实证研究</t>
  </si>
  <si>
    <t>XJK20ADJ02</t>
  </si>
  <si>
    <t>李虹</t>
  </si>
  <si>
    <t>创建地方高校“党建+4ACCESS”师范品牌的理论与实践探索</t>
  </si>
  <si>
    <t>XJK21AGD008</t>
  </si>
  <si>
    <t>董树军</t>
  </si>
  <si>
    <t>守正与创新：新时代大学生红色文化教育亲和力的现实审视与优化路径研究</t>
  </si>
  <si>
    <t>21YBJ09</t>
  </si>
  <si>
    <t>蒋良富</t>
  </si>
  <si>
    <t>乡村振兴战略下公费定向师范生培养模式创新研究</t>
  </si>
  <si>
    <t>XJK22ZDJD28</t>
  </si>
  <si>
    <t>乡村振兴视域下乡村幼儿教师专业发展支持路径研究</t>
  </si>
  <si>
    <t>XJK22ZDJD29</t>
  </si>
  <si>
    <t>刘宇文</t>
  </si>
  <si>
    <t>湖南省乡村小学全科教师“云教研”共同体建构研究</t>
  </si>
  <si>
    <t>XJK22BGD010</t>
  </si>
  <si>
    <t>范丽娜</t>
  </si>
  <si>
    <t>基于新文科“课程思政”的英语师范生核心素养培养研究</t>
  </si>
  <si>
    <t>XJK22BGD021</t>
  </si>
  <si>
    <t>曾望军</t>
  </si>
  <si>
    <t>高等学校沉浸式科研育人“EIMS”模式创新与实践路径研究</t>
  </si>
  <si>
    <t>XJK22BGD030</t>
  </si>
  <si>
    <t>冉力</t>
  </si>
  <si>
    <t>“书院制”下师范生生活园区英语沙龙建设研究：休闲文化与语言习得</t>
  </si>
  <si>
    <t>XJK22BFZ001</t>
  </si>
  <si>
    <t>刘鸿昌</t>
  </si>
  <si>
    <t>三孩政策背景下农村普惠性托育服务资源供给模式研究</t>
  </si>
  <si>
    <t>20YBJ25</t>
  </si>
  <si>
    <t>陈芳</t>
  </si>
  <si>
    <t>湖湘文化融入高校爱国主义教育长效机制研究</t>
  </si>
  <si>
    <t>XJK22BGD046</t>
  </si>
  <si>
    <t>何海</t>
  </si>
  <si>
    <t>李达教育哲学思想资源融入大学生爱国主义教育实践研究</t>
  </si>
  <si>
    <t>XJK22BJG005</t>
  </si>
  <si>
    <t>王婷</t>
  </si>
  <si>
    <t>意识形态安全视域下高校网络舆情引导研究</t>
  </si>
  <si>
    <t>XJK22QDY001</t>
  </si>
  <si>
    <t>陈猛</t>
  </si>
  <si>
    <t>自媒体时代“00后”大学生意识形态教育实效性研究</t>
  </si>
  <si>
    <t>XJK22BGD043</t>
  </si>
  <si>
    <t>刘风雪</t>
  </si>
  <si>
    <t>湖南抗战碑刻整理及其思政资源开发利用研究</t>
  </si>
  <si>
    <t>XJK22BTW008</t>
  </si>
  <si>
    <t>刘利连</t>
  </si>
  <si>
    <t>高校音乐学专业课程思政元素体系与建设机制研究</t>
  </si>
  <si>
    <t>XJK22BFZ004</t>
  </si>
  <si>
    <t>朱明涛</t>
  </si>
  <si>
    <t>乡村振兴战略背景下现代农民科技培训体系建设研究</t>
  </si>
  <si>
    <t>XJK22QGD003</t>
  </si>
  <si>
    <t>周浩</t>
  </si>
  <si>
    <t>高水平应用特色学院劳动教育高质量发展研究</t>
  </si>
  <si>
    <t>22YBJ16</t>
  </si>
  <si>
    <t>刘黎明</t>
  </si>
  <si>
    <t>乡村振兴战略下湘中地区乡村教师精准培养机制及路径研究</t>
  </si>
  <si>
    <t>22YBJ19</t>
  </si>
  <si>
    <t>王玉云</t>
  </si>
  <si>
    <t>湖南省乡村教师专业发展活动优化的循证研究</t>
  </si>
  <si>
    <t>20ZDJ01</t>
  </si>
  <si>
    <t>彭小奇</t>
  </si>
  <si>
    <t>习近平关于教育的重要论述研究</t>
  </si>
  <si>
    <t>XJK20ADY003</t>
  </si>
  <si>
    <t>钟佩君</t>
  </si>
  <si>
    <t>疫情危机下大学生爱国主义教育创新研究</t>
  </si>
  <si>
    <t>20YBJ02</t>
  </si>
  <si>
    <t>罗祥云</t>
  </si>
  <si>
    <t>新时代爱国主义教育融入高校实践育人载体研究</t>
  </si>
  <si>
    <t>XJK21ZDZB001</t>
  </si>
  <si>
    <t>重大招标课题</t>
  </si>
  <si>
    <t>彭晓辉</t>
  </si>
  <si>
    <t>湖南红色基因在各级各类学校的传承研究</t>
  </si>
  <si>
    <t>21ZDJ01</t>
  </si>
  <si>
    <t>刘丽群</t>
  </si>
  <si>
    <t>湖南省乡村小规模学校发展战略研究</t>
  </si>
  <si>
    <t>XJK21AJC005</t>
  </si>
  <si>
    <t>王建平</t>
  </si>
  <si>
    <t>乡村教师专业发展的动力机制研究</t>
  </si>
  <si>
    <t>XJK21ATW002</t>
  </si>
  <si>
    <t>李梦龙</t>
  </si>
  <si>
    <t>体育锻炼对农村留守儿童心理一致感的影响及机制研究</t>
  </si>
  <si>
    <t>XJK22JCZD02</t>
  </si>
  <si>
    <t>“双减”背景下中小学教师面临困境及激励机制研究</t>
  </si>
  <si>
    <t>XJK22ZDJD19</t>
  </si>
  <si>
    <t>贺汉魂</t>
  </si>
  <si>
    <t>贯彻马克思劳动伦理观推进新时代学校劳动观教育研究</t>
  </si>
  <si>
    <t>XJK22ZDJD20</t>
  </si>
  <si>
    <t>道家健心智慧及其心理健康教育研究</t>
  </si>
  <si>
    <t>XJK22ZDJD34</t>
  </si>
  <si>
    <t>陈华仔</t>
  </si>
  <si>
    <t>湖南省县域义务教育优质均衡发展监测研究</t>
  </si>
  <si>
    <t>XJK22ZDJD35</t>
  </si>
  <si>
    <t>李雅湘</t>
  </si>
  <si>
    <t>基于智慧教育环境的精准教育服务研究</t>
  </si>
  <si>
    <t>XJK22BJC001</t>
  </si>
  <si>
    <t>彭玲艺</t>
  </si>
  <si>
    <t>乡村振兴视域下乡村教师公共精神培育研究</t>
  </si>
  <si>
    <t>XJK22BJC002</t>
  </si>
  <si>
    <t>袁梦</t>
  </si>
  <si>
    <t>乡村振兴背景下乡村小规模学校教师培训需求精准供给研究</t>
  </si>
  <si>
    <t>XJK22BTW006</t>
  </si>
  <si>
    <t>单舜</t>
  </si>
  <si>
    <t>“双碳”目标下环境规制促进国民体质健康的发展研究</t>
  </si>
  <si>
    <t>XJK22BTW009</t>
  </si>
  <si>
    <t>张瑞智</t>
  </si>
  <si>
    <t>新时代高校美育课程体系构建研究</t>
  </si>
  <si>
    <t>XJK22BXX001</t>
  </si>
  <si>
    <t>祁玉娟</t>
  </si>
  <si>
    <t>“互联网+教研”中教师知识流动机制研究</t>
  </si>
  <si>
    <t>XJK22BJG001</t>
  </si>
  <si>
    <t>李汉学</t>
  </si>
  <si>
    <t>社会建构论视域下高校教师“组织边缘人”现象及其矫正机制研究</t>
  </si>
  <si>
    <t>XJK22BLS002</t>
  </si>
  <si>
    <t>张洪萍</t>
  </si>
  <si>
    <t>五四思想启蒙与“一师”的新教育研究（1919-1927）</t>
  </si>
  <si>
    <t>XJK22BFZ002</t>
  </si>
  <si>
    <t>欧阳洁</t>
  </si>
  <si>
    <t>湖南省农村普惠性民办园教育资源供给现状与对策研究</t>
  </si>
  <si>
    <t>XJK22BDY004</t>
  </si>
  <si>
    <t>杨丹</t>
  </si>
  <si>
    <t>基于“馆校共育”的大中小学一体化德育体系构建研究</t>
  </si>
  <si>
    <t>XJK22QJC001</t>
  </si>
  <si>
    <t>黎玲</t>
  </si>
  <si>
    <t>乡村振兴背景下湖南省农村普惠性托育服务的供给困境与攻坚路径研究</t>
  </si>
  <si>
    <t>XJK22QJC003</t>
  </si>
  <si>
    <t>石泽婷</t>
  </si>
  <si>
    <t>义务教育阶段铸牢中华民族共同体意识的教育实践研究</t>
  </si>
  <si>
    <t>22ZDJ04</t>
  </si>
  <si>
    <t>廖小芒</t>
  </si>
  <si>
    <t>百年湖南学校音乐教育史</t>
  </si>
  <si>
    <t>湖南一师二附小</t>
  </si>
  <si>
    <t>XJK21BJC018</t>
  </si>
  <si>
    <t>赵华</t>
  </si>
  <si>
    <t>新时代学校家庭社区“三位一体”的小学体育教学实践研究</t>
  </si>
  <si>
    <t>XJK22BJC017</t>
  </si>
  <si>
    <t>廖珊璐</t>
  </si>
  <si>
    <t>基于NAS技术的小学语文微写作教学资源库建设与应用研究</t>
  </si>
  <si>
    <t>XJK22BJC042</t>
  </si>
  <si>
    <t>刘娴</t>
  </si>
  <si>
    <t>小学“家长进课堂”的高效实施研究</t>
  </si>
  <si>
    <t>XJK22ZDJD52</t>
  </si>
  <si>
    <t>胡科</t>
  </si>
  <si>
    <t>“双奥”体育明星的榜样价值与引导青少年体育价值观养成的长效机制研究</t>
  </si>
  <si>
    <t>XJK22BGD015</t>
  </si>
  <si>
    <t>张闻芳</t>
  </si>
  <si>
    <t>新工科背景下面向机械类创新人才培养的一流本科课程建设研究</t>
  </si>
  <si>
    <t>XJK22BGD032</t>
  </si>
  <si>
    <t>汤放华</t>
  </si>
  <si>
    <t>新时代背景下地方本科院校应用型创新人才培养的路径研究</t>
  </si>
  <si>
    <t>XJK22QTW001</t>
  </si>
  <si>
    <t>刘如</t>
  </si>
  <si>
    <t>迷失与救赎：体育中高考背景下的学校体育正义研究</t>
  </si>
  <si>
    <t>21YBJ21</t>
  </si>
  <si>
    <t>俞福君</t>
  </si>
  <si>
    <t>基于“三个导向”的生态智慧型课程思政模式构建</t>
  </si>
  <si>
    <t>21YBJ28</t>
  </si>
  <si>
    <t>唐欣</t>
  </si>
  <si>
    <t>生态位视角下地方高校服务经济社会能力的提升机制研究</t>
  </si>
  <si>
    <t>XJK22AGD004</t>
  </si>
  <si>
    <t>李理</t>
  </si>
  <si>
    <t>基于共同体理念的校企合作课程虚拟教研室建设模式研究</t>
  </si>
  <si>
    <t>XJK22BGD008</t>
  </si>
  <si>
    <t>庞朝晖</t>
  </si>
  <si>
    <t>基于BIM技术和OBE理念的土建类教学范式重构研究</t>
  </si>
  <si>
    <t>20YBJ21</t>
  </si>
  <si>
    <t>陈敏利</t>
  </si>
  <si>
    <t>新文科背景下视频人才培养机制构建研究</t>
  </si>
  <si>
    <t>XJK21ATW003</t>
  </si>
  <si>
    <t>刘伟</t>
  </si>
  <si>
    <t>学校体育“四位一体”目标的现实逻辑及实现路径研究</t>
  </si>
  <si>
    <t>21YBJ01</t>
  </si>
  <si>
    <t>刘宇</t>
  </si>
  <si>
    <t>“三高四新”战略实施中湖南高校劳动教育的理论图谱与实践进路研究</t>
  </si>
  <si>
    <t>21YBJ14</t>
  </si>
  <si>
    <t>李小琴</t>
  </si>
  <si>
    <t>新型城镇化背景下适应随迁子女的社区教育推进路径与对策研究</t>
  </si>
  <si>
    <t>XJK22ZDJD54</t>
  </si>
  <si>
    <t>刘征</t>
  </si>
  <si>
    <t>新时代地方高校劳动教育课程体系建设研究</t>
  </si>
  <si>
    <t>XJK22ZDJD44</t>
  </si>
  <si>
    <t>刘长庚</t>
  </si>
  <si>
    <t>中央财政加大对中西部高等教育的转移支付研究</t>
  </si>
  <si>
    <t>XJK22AJG004</t>
  </si>
  <si>
    <t>杨菊仙</t>
  </si>
  <si>
    <t>破“五唯”背景下高校教师学术评价制度创新研究</t>
  </si>
  <si>
    <t>XJK22BGD044</t>
  </si>
  <si>
    <t>王敏</t>
  </si>
  <si>
    <t>“微时代”大学美育理念升维与实践路径研究</t>
  </si>
  <si>
    <t>XJK22BDY003</t>
  </si>
  <si>
    <t>张本青</t>
  </si>
  <si>
    <t>高校思政课增强大学生历史自信的机制与路径研究</t>
  </si>
  <si>
    <t>22YBJ03</t>
  </si>
  <si>
    <t>苏玲</t>
  </si>
  <si>
    <t>习近平关于学校体育工作重要论述的伦理意蕴及价值意义</t>
  </si>
  <si>
    <t>XJK20AGD007</t>
  </si>
  <si>
    <t>廖鸿冰</t>
  </si>
  <si>
    <t>应用型本科院校产教融合协同育人机制研究</t>
  </si>
  <si>
    <t>21YBJ07</t>
  </si>
  <si>
    <t>姜江</t>
  </si>
  <si>
    <t>乡村振兴战略下湖南农村基础教育质量测度及提升路径研究</t>
  </si>
  <si>
    <t>21YBJ19</t>
  </si>
  <si>
    <t>成雁瑛</t>
  </si>
  <si>
    <t>SPOC环境下大学课堂深度学习的实现路径研究</t>
  </si>
  <si>
    <t>XJK22ZDJD15</t>
  </si>
  <si>
    <t>张茜</t>
  </si>
  <si>
    <t>地方红色文化融入旅游管理专业人才培养协同育人机制研究</t>
  </si>
  <si>
    <t>XJK22ZDJD16</t>
  </si>
  <si>
    <t>邵汉清</t>
  </si>
  <si>
    <t>协同育人视域下高校对家庭的教育赋能研究</t>
  </si>
  <si>
    <t>XJK22AGD002</t>
  </si>
  <si>
    <t>郭毅夫</t>
  </si>
  <si>
    <t>区块链视域下产教融合生态提升大学生创业效能研究</t>
  </si>
  <si>
    <t>XJK22AJG001</t>
  </si>
  <si>
    <t>聂会平</t>
  </si>
  <si>
    <t>“健康湖南”背景下我省大学生健康人力资本评价及提升策略研究</t>
  </si>
  <si>
    <t>XJK22BGD045</t>
  </si>
  <si>
    <t>贺江平</t>
  </si>
  <si>
    <t>新时代高校“互联网+思政”网络育人路径与机制研究</t>
  </si>
  <si>
    <t>22YBJ05</t>
  </si>
  <si>
    <t>刘薇珊</t>
  </si>
  <si>
    <t>基于感觉统合的婴幼儿亲子舞蹈课程开发研究</t>
  </si>
  <si>
    <t>20YBJ12</t>
  </si>
  <si>
    <t>崔玉芹</t>
  </si>
  <si>
    <t>“双万计划”背景下学前教育专业人才培养内部质量保障体系研究</t>
  </si>
  <si>
    <t>20YBJ19</t>
  </si>
  <si>
    <t>马振中</t>
  </si>
  <si>
    <t>基于STEAM的儿童机器人教育师资培养研究</t>
  </si>
  <si>
    <t>20YBJ26</t>
  </si>
  <si>
    <t>廖海霞</t>
  </si>
  <si>
    <t>信息化时代大学生人际交往的阶层差异研究</t>
  </si>
  <si>
    <t>XJK22JCZD12</t>
  </si>
  <si>
    <t>曹晓鲜</t>
  </si>
  <si>
    <t>湖南省学前教育质量监测评估体系建设研究</t>
  </si>
  <si>
    <t>XJK22ZDJD32</t>
  </si>
  <si>
    <t>李永新</t>
  </si>
  <si>
    <t>湖南省农村幼儿园骨干教师培训主题的校地园协同生成机制研究</t>
  </si>
  <si>
    <t>XJK22ZDJD33</t>
  </si>
  <si>
    <t>皮军功</t>
  </si>
  <si>
    <t>湖南省幼儿园保育教育质量评估监测工具研究</t>
  </si>
  <si>
    <t>XJK22BJC006</t>
  </si>
  <si>
    <t>杨文</t>
  </si>
  <si>
    <t>湖南省农村学前教育持续良好发展的支持体系研究</t>
  </si>
  <si>
    <t>22YBJ18</t>
  </si>
  <si>
    <t>赵南</t>
  </si>
  <si>
    <t>基于文献计量方法的我国学前教育学学术体系研究</t>
  </si>
  <si>
    <t>22YBJ25</t>
  </si>
  <si>
    <t>曹磊</t>
  </si>
  <si>
    <t>湖南省幼儿园课程改革成效的口述史研究（1981-2022）</t>
  </si>
  <si>
    <t>XJK21AZJ001</t>
  </si>
  <si>
    <t>唐春霞</t>
  </si>
  <si>
    <t>高质量发展视域下高职教育学生核心素养研究</t>
  </si>
  <si>
    <t>21YBJ29</t>
  </si>
  <si>
    <t>黄铁牛</t>
  </si>
  <si>
    <t>高职院校“1+X”幼儿照护证书试点理论和实践研究</t>
  </si>
  <si>
    <t>XJK22ZDJD37</t>
  </si>
  <si>
    <t>郭广军</t>
  </si>
  <si>
    <t>高职院校教师能力评价体系构建与实践</t>
  </si>
  <si>
    <t>XJK22ZDJD38</t>
  </si>
  <si>
    <t>李斌</t>
  </si>
  <si>
    <t>高质量发展背景下职业本科教育课程体系研究</t>
  </si>
  <si>
    <t>XJK22BGD049</t>
  </si>
  <si>
    <t>何荣辉</t>
  </si>
  <si>
    <t>高校外语类专业文化自信培育与外语能力提升的协同路径研究</t>
  </si>
  <si>
    <t>XJK22BZY008</t>
  </si>
  <si>
    <t>戴新建</t>
  </si>
  <si>
    <t>高职院校学生核心素养增值评价与实践研究</t>
  </si>
  <si>
    <t>XJK22BZY020</t>
  </si>
  <si>
    <t>陈军</t>
  </si>
  <si>
    <t>乡村振兴背景下高职学生返乡创业胜任力培养体系构建研究</t>
  </si>
  <si>
    <t>XJK22BZY037</t>
  </si>
  <si>
    <t>李新良</t>
  </si>
  <si>
    <t>工业4.0背景下的职业本科物联网工程技术专业人才培养体系构建与实践</t>
  </si>
  <si>
    <t>XJK22BZY051</t>
  </si>
  <si>
    <t>杨帅</t>
  </si>
  <si>
    <t>RCEP框架下职业教育标准国际化范式实证研究</t>
  </si>
  <si>
    <t>XJK22BDY008</t>
  </si>
  <si>
    <t>罗珍</t>
  </si>
  <si>
    <t>职业教育类型化发展视域下高职思政课建设研究</t>
  </si>
  <si>
    <t>XJK22QZY003</t>
  </si>
  <si>
    <t>刘满萍</t>
  </si>
  <si>
    <t>历史主动精神融入高职思政课教学的路径研究</t>
  </si>
  <si>
    <t>XJK21AGD011</t>
  </si>
  <si>
    <t>周亮</t>
  </si>
  <si>
    <t>我国公立大学内部治理结构下校长法律地位研究</t>
  </si>
  <si>
    <t>XJK22BZY009</t>
  </si>
  <si>
    <t>谭乐平</t>
  </si>
  <si>
    <t>高职教师OMO教学模式的参与意愿与影响因素研究</t>
  </si>
  <si>
    <t>XJK22BZY018</t>
  </si>
  <si>
    <t>石金艳</t>
  </si>
  <si>
    <t>“双高计划”背景下高职院校专业群产教融合绩效评价体系研究</t>
  </si>
  <si>
    <t>XJK22BZY034</t>
  </si>
  <si>
    <t>杨利</t>
  </si>
  <si>
    <t>“岗课赛证”融通的工业机器人技术专业模块化动态课程体系研究</t>
  </si>
  <si>
    <t>XJK22BZY059</t>
  </si>
  <si>
    <t>余雨婷</t>
  </si>
  <si>
    <t>基于创新驱动战略的我省高职院校深度产教融合的发展路径与实践探索</t>
  </si>
  <si>
    <t>XJK22BDY009</t>
  </si>
  <si>
    <t>徐敏</t>
  </si>
  <si>
    <t>数字赋能高职院校思想政治工作有效性提升路径研究</t>
  </si>
  <si>
    <t>XJK22BDY010</t>
  </si>
  <si>
    <t>易今科</t>
  </si>
  <si>
    <t>伟大建党精神融入高校思政教育“两维三融四评价”模式研究</t>
  </si>
  <si>
    <t>XJK20ADY006</t>
  </si>
  <si>
    <t>刘爱华</t>
  </si>
  <si>
    <t>“课程思政”教学范式研究</t>
  </si>
  <si>
    <t>21ZDJ02</t>
  </si>
  <si>
    <t>陶成武</t>
  </si>
  <si>
    <t>“体教融合”背景下我国学校体育发展方式的生态适应与跨界整合研究</t>
  </si>
  <si>
    <t>XJK22JCZD09</t>
  </si>
  <si>
    <t>雷珺麟</t>
  </si>
  <si>
    <t>“楚怡”品牌构建及其成果推广研究</t>
  </si>
  <si>
    <t>XJK22BJG008</t>
  </si>
  <si>
    <t>叶奕</t>
  </si>
  <si>
    <t>智媒时代高校网络舆情演化与治理研究</t>
  </si>
  <si>
    <t>XJK22ZDJD57</t>
  </si>
  <si>
    <t>钟金霞</t>
  </si>
  <si>
    <t>服务全民终身学习背景下省域终身教育研究基地的推进研究</t>
  </si>
  <si>
    <t>XJK22BCR001</t>
  </si>
  <si>
    <t>成人教育</t>
  </si>
  <si>
    <t>朱新洲</t>
  </si>
  <si>
    <t>终身学习视域下老年健康教育质量提升路径研究</t>
  </si>
  <si>
    <t>XJK22BCR002</t>
  </si>
  <si>
    <t>张可人</t>
  </si>
  <si>
    <t>终身教育视域下湖南老年教育师资队伍建设研究</t>
  </si>
  <si>
    <t>XJK22QCR001</t>
  </si>
  <si>
    <t>欧亚</t>
  </si>
  <si>
    <t>社区教育推动习近平新时代中国特色社会主义思想进社区的理论逻辑与实践方略研究</t>
  </si>
  <si>
    <t>XJK22BZY027</t>
  </si>
  <si>
    <t>卢华灯</t>
  </si>
  <si>
    <t>项目式在线开放课程可复用颗粒化资源构建模式研究</t>
  </si>
  <si>
    <t>XJK20AJC009</t>
  </si>
  <si>
    <t>周玉龙</t>
  </si>
  <si>
    <t>高中语文统编教材学习任务群的建构与实施</t>
  </si>
  <si>
    <t>XJK22ZDJD36</t>
  </si>
  <si>
    <t>谢永红</t>
  </si>
  <si>
    <t>核心素养视域下普通高中人本课程体系构建与实施研究  </t>
  </si>
  <si>
    <t>XJK22AJC004</t>
  </si>
  <si>
    <t>杨群英</t>
  </si>
  <si>
    <t>新时代中学生健康生活素养提升校本项目设计和实践研究</t>
  </si>
  <si>
    <t>XJK22QJC005</t>
  </si>
  <si>
    <t>陈超</t>
  </si>
  <si>
    <t>基于教学评一体化视角的高中语文阅读教学实施研究</t>
  </si>
  <si>
    <t>XJK22BJC011</t>
  </si>
  <si>
    <t>许云平</t>
  </si>
  <si>
    <t>“新高考”的传统教育价值取向及其路径选择</t>
  </si>
  <si>
    <t>XJK22BXX004</t>
  </si>
  <si>
    <t>吴晟</t>
  </si>
  <si>
    <t>中小学教师智能教育素养培训实践模式研究</t>
  </si>
  <si>
    <t>XJK22BXX005</t>
  </si>
  <si>
    <t>石福新</t>
  </si>
  <si>
    <t>区域教育信息化融合应用实验区建设与应用研究</t>
  </si>
  <si>
    <t>20ZDJ04</t>
  </si>
  <si>
    <t>邹海龙</t>
  </si>
  <si>
    <t>新时代普通高中育人方式改革关键领域落实机制的研究与实践</t>
  </si>
  <si>
    <t>XJK20AFZ001</t>
  </si>
  <si>
    <t>教育发展战略研究</t>
  </si>
  <si>
    <t>李红婷</t>
  </si>
  <si>
    <t>社会公益组织服务乡村教育发展研究</t>
  </si>
  <si>
    <t>XJK20AJC001</t>
  </si>
  <si>
    <t>陈波涌</t>
  </si>
  <si>
    <t>新时代乡村教师发展诉求研究</t>
  </si>
  <si>
    <t>XJK20AJC002</t>
  </si>
  <si>
    <t>刘巧叶</t>
  </si>
  <si>
    <t>改革开放以来湖南省乡村小规模学校的历史演进与治理策略研究</t>
  </si>
  <si>
    <t>XJK20AJC003</t>
  </si>
  <si>
    <t>周宁之</t>
  </si>
  <si>
    <t>新高考背景下普高英语教材文化知识教学策略研究</t>
  </si>
  <si>
    <t>20YBJ01</t>
  </si>
  <si>
    <t>袁东敏</t>
  </si>
  <si>
    <t>一流本科专业建设背景下省级专业认证体系构建研究</t>
  </si>
  <si>
    <t>20YBJ15</t>
  </si>
  <si>
    <t>周惠新</t>
  </si>
  <si>
    <t>湖湘武术教育对外开放推进策略研究</t>
  </si>
  <si>
    <t>XJK21AJC006</t>
  </si>
  <si>
    <t>曾峰</t>
  </si>
  <si>
    <t>“强基计划”背景下湖南省普通高中拔尖学生培养模式研究</t>
  </si>
  <si>
    <t>XJK21AJC007</t>
  </si>
  <si>
    <t>崔晴</t>
  </si>
  <si>
    <t>湖南省学校课后服务质量评价研究</t>
  </si>
  <si>
    <t>21YBJ06</t>
  </si>
  <si>
    <t>曹仪</t>
  </si>
  <si>
    <t>乡村振兴背景下湖南省乡村教师流失现状及其政策治理研究</t>
  </si>
  <si>
    <t>21YBJ11</t>
  </si>
  <si>
    <t>欧卫星</t>
  </si>
  <si>
    <t>县级党委政府教育工作评价指标体系优化研究</t>
  </si>
  <si>
    <t>XJK22JCZD05</t>
  </si>
  <si>
    <t>盛正发</t>
  </si>
  <si>
    <t>高等教育服务“三高四新”战略的路径与实践</t>
  </si>
  <si>
    <t>XJK22JCZD06</t>
  </si>
  <si>
    <t>黄恭福</t>
  </si>
  <si>
    <t>县域高中高质量发展机制研究</t>
  </si>
  <si>
    <t>XJK22JCZD08</t>
  </si>
  <si>
    <t>杨颖</t>
  </si>
  <si>
    <t>清廉高校建设及评价体系研究</t>
  </si>
  <si>
    <t>XJK22JCZD11</t>
  </si>
  <si>
    <t>段慧兰</t>
  </si>
  <si>
    <t>湖南省“双一流”建设成效评价指标体系研究</t>
  </si>
  <si>
    <t>XJK22ZDJD41</t>
  </si>
  <si>
    <t>潘国文</t>
  </si>
  <si>
    <t>高校教师实践性知识发展研究  </t>
  </si>
  <si>
    <t>XJK22ZDJD25</t>
  </si>
  <si>
    <t>周丛笑</t>
  </si>
  <si>
    <t>幼小科学衔接视阈下幼儿园入学准备教育变革研究  </t>
  </si>
  <si>
    <t>XJK22ZDJD59</t>
  </si>
  <si>
    <t>雷芳</t>
  </si>
  <si>
    <t>基于高质量发展的民办名校文化育人研究   </t>
  </si>
  <si>
    <t>XJK22ZDJD01</t>
  </si>
  <si>
    <t>张放平</t>
  </si>
  <si>
    <t>教育发展研究的几个基本问题</t>
  </si>
  <si>
    <t>XJK22ZDJD02</t>
  </si>
  <si>
    <t>李小球</t>
  </si>
  <si>
    <t>湖南教育高质量发展的路径与策略研究</t>
  </si>
  <si>
    <t>XJK22AZY002</t>
  </si>
  <si>
    <t>刘琴</t>
  </si>
  <si>
    <t>“三高四新”战略背景下职业教育“以赛育匠”体系构建研究</t>
  </si>
  <si>
    <t>XJK22AZY003</t>
  </si>
  <si>
    <t>毕树沙</t>
  </si>
  <si>
    <t>职业素养导向的职业本科学校专业群课程体系开发研究</t>
  </si>
  <si>
    <t>XJK22AXX002</t>
  </si>
  <si>
    <t>叶坤燚</t>
  </si>
  <si>
    <t>人工智能促进高校思想政治教育话语体系建构研究</t>
  </si>
  <si>
    <t>XJK22AJG005</t>
  </si>
  <si>
    <t>郭尚武</t>
  </si>
  <si>
    <t>“双减”背景下中小学校外培训监管体系研究</t>
  </si>
  <si>
    <t>XJK22BGD047</t>
  </si>
  <si>
    <t>张黎</t>
  </si>
  <si>
    <t>基于“三全育人”理念的应用型本科院校课程思政体系建设研究</t>
  </si>
  <si>
    <t>XJK22BGD050</t>
  </si>
  <si>
    <t>陈耀东</t>
  </si>
  <si>
    <t>省属高校推进青年教师“课程思政”能力发展策略与路径研究</t>
  </si>
  <si>
    <t>XJK22BGD053</t>
  </si>
  <si>
    <t>陈卓</t>
  </si>
  <si>
    <t>一流本科教育视域下省属高校创新教学实践路径研究</t>
  </si>
  <si>
    <t>XJK22BJC008</t>
  </si>
  <si>
    <t>李婷</t>
  </si>
  <si>
    <t>新生代乡村教师离农问题消解路径研究</t>
  </si>
  <si>
    <t>XJK22BJC009</t>
  </si>
  <si>
    <t>熊茵</t>
  </si>
  <si>
    <t>湖南乡村学校生态美育课程体系构建研究</t>
  </si>
  <si>
    <t>XJK22BJC010</t>
  </si>
  <si>
    <t>倪元利</t>
  </si>
  <si>
    <t>基于思政课一体化的高中学研共同体建设研究</t>
  </si>
  <si>
    <t>XJK20ADJ03</t>
  </si>
  <si>
    <t>罗永忠</t>
  </si>
  <si>
    <t>新时代高校党支部组织力提升路径研究</t>
  </si>
  <si>
    <t>XJK20AGD002</t>
  </si>
  <si>
    <t>吕奔</t>
  </si>
  <si>
    <t>重大传染病临床应急防控模拟培训课程体系的构建及应用研究</t>
  </si>
  <si>
    <t>XJK20AGD005</t>
  </si>
  <si>
    <t>王玉辉</t>
  </si>
  <si>
    <t>理想信念教育对大学生基层就业价值取向的影响机制研究</t>
  </si>
  <si>
    <t>XJK20AGD010</t>
  </si>
  <si>
    <t>曹裕</t>
  </si>
  <si>
    <t>国家治理现代化背景下教育舆情引导及危机治理研究</t>
  </si>
  <si>
    <t>XJK20ADY005</t>
  </si>
  <si>
    <t>叶湘虹</t>
  </si>
  <si>
    <t>高校思想政治理论课可视化教学应用研究</t>
  </si>
  <si>
    <t>XJK21AGD002</t>
  </si>
  <si>
    <t>赵永锋</t>
  </si>
  <si>
    <t>产科超声模拟培训课程及评价体系构建的研究</t>
  </si>
  <si>
    <t>21YBJ24</t>
  </si>
  <si>
    <t>齐宇飞</t>
  </si>
  <si>
    <t>乡村振兴视域下湘西留守儿童体质健康与营养状况困境突围的实践研究</t>
  </si>
  <si>
    <t>XJK22ZDJD09</t>
  </si>
  <si>
    <t>彭中礼</t>
  </si>
  <si>
    <t>我国教育法法典化的模式选择与规范配置研究 </t>
  </si>
  <si>
    <t>XJK22ZDJD10</t>
  </si>
  <si>
    <t>毛俊响</t>
  </si>
  <si>
    <t>来华留学生教育治理法治化研究  </t>
  </si>
  <si>
    <t>XJK22ZDJD21</t>
  </si>
  <si>
    <t>龙军</t>
  </si>
  <si>
    <t>智能软件驱动的特色化开源软件人才培养模式研究 </t>
  </si>
  <si>
    <t>XJK22ZDJD22</t>
  </si>
  <si>
    <t>陈先来</t>
  </si>
  <si>
    <t>基于大数据的医学教学资源库建设与应用研究   </t>
  </si>
  <si>
    <t>XJK22ZDJD17</t>
  </si>
  <si>
    <t>何雷</t>
  </si>
  <si>
    <t>全生命周期视域下教育舆情风险的生成机理及其动态治理机制研究  </t>
  </si>
  <si>
    <t>XJK22ZDJD18</t>
  </si>
  <si>
    <t>刘媛</t>
  </si>
  <si>
    <t>高校网络舆情演化与应急响应机制研究  </t>
  </si>
  <si>
    <t>XJK22BTW004</t>
  </si>
  <si>
    <t>高思垚</t>
  </si>
  <si>
    <t>社会生态模型视角下肥胖青少年校外身体活动促进的实证研究</t>
  </si>
  <si>
    <t>XJK22BTW005</t>
  </si>
  <si>
    <t>吴倩</t>
  </si>
  <si>
    <t>新时代学校劳动精神培育的实践路径与方法策略研究</t>
  </si>
  <si>
    <t>XJK22QXX001</t>
  </si>
  <si>
    <t>高士娟</t>
  </si>
  <si>
    <t>后疫情时代高校线上可视化教学模式研究与实践</t>
  </si>
  <si>
    <t>XJK20AXX001</t>
  </si>
  <si>
    <t>胡耀华</t>
  </si>
  <si>
    <t>突发公共安全事件背景下“互联网+教育教学”的问题与对策研究</t>
  </si>
  <si>
    <t>XJK20AJG003</t>
  </si>
  <si>
    <t>田湘波</t>
  </si>
  <si>
    <t>教育系统巡视巡察制度变迁及其效果研究</t>
  </si>
  <si>
    <t>20YBJ04</t>
  </si>
  <si>
    <t>彭科</t>
  </si>
  <si>
    <t>城乡教育均衡发展视角下的学校规模决策影响机制研究</t>
  </si>
  <si>
    <t>XJK22JCZD10</t>
  </si>
  <si>
    <t>余小波</t>
  </si>
  <si>
    <t>湖南省教育评价改革试点现状研究</t>
  </si>
  <si>
    <t>XJK22ZDJD07</t>
  </si>
  <si>
    <t>陈越</t>
  </si>
  <si>
    <t>基于适应性导向的我国职业教育评价制度创新研究</t>
  </si>
  <si>
    <t>XJK22ZDJD08</t>
  </si>
  <si>
    <t>全薇</t>
  </si>
  <si>
    <t>新时代背景下中国高职高专院校竞争力评价研究</t>
  </si>
  <si>
    <t>XJK22AGD003</t>
  </si>
  <si>
    <t>杨美新</t>
  </si>
  <si>
    <t>“饭圈文化”影响下大学生斗争精神教育引导机制研究</t>
  </si>
  <si>
    <t>XJK22BGD001</t>
  </si>
  <si>
    <t>侯俊军</t>
  </si>
  <si>
    <t>面向发展中国家的经贸人才双向国际化培养模式研究</t>
  </si>
  <si>
    <t>XJK22BJC003</t>
  </si>
  <si>
    <t>朱恬恬</t>
  </si>
  <si>
    <t>学校、家庭和社会教育主体责任分担机制研究</t>
  </si>
  <si>
    <t>XJK22BTW003</t>
  </si>
  <si>
    <t>张朵朵</t>
  </si>
  <si>
    <t>具身认知视域下湖湘非遗大美育策略研究</t>
  </si>
  <si>
    <t>XJK22QTW003</t>
  </si>
  <si>
    <t>蒋清</t>
  </si>
  <si>
    <t>习近平体育重要论述融入高校公共体育课程路径研究</t>
  </si>
  <si>
    <t>湖南大学子弟小学</t>
  </si>
  <si>
    <t>XJK22BJC039</t>
  </si>
  <si>
    <t>胡力</t>
  </si>
  <si>
    <t>核心素养视角下的小学数学探究性作业设计研究</t>
  </si>
  <si>
    <t>20YBJ08</t>
  </si>
  <si>
    <t>向罗生</t>
  </si>
  <si>
    <t>职业教育产教融合校企合作第三方评估标准体系研究</t>
  </si>
  <si>
    <t>XJK21ZDWT004</t>
  </si>
  <si>
    <t>龙华</t>
  </si>
  <si>
    <t>21YBJ15</t>
  </si>
  <si>
    <t>陈果</t>
  </si>
  <si>
    <t>大数据时代高校在线开放课程学习质量评价体系研究</t>
  </si>
  <si>
    <t>XJK22BZY002</t>
  </si>
  <si>
    <t>周哲民</t>
  </si>
  <si>
    <t>技术哲学视角下“岗课赛证”综合育人的本体价值与实践路径研究</t>
  </si>
  <si>
    <t>XJK22BZY003</t>
  </si>
  <si>
    <t>林欣</t>
  </si>
  <si>
    <t>湖南省高等职业教育资源承载力的时空分异特征及其提升策略研究</t>
  </si>
  <si>
    <t>XJK22BZY021</t>
  </si>
  <si>
    <t>谭韶生</t>
  </si>
  <si>
    <t>乡村振兴战略下职业教育培育乡村工匠路径研究</t>
  </si>
  <si>
    <t>XJK22BZY050</t>
  </si>
  <si>
    <t>毕丹</t>
  </si>
  <si>
    <t>职教本科“岗课赛证”融通的新形态教材建设研究</t>
  </si>
  <si>
    <t>XJK22QZY002</t>
  </si>
  <si>
    <t>杨承阁</t>
  </si>
  <si>
    <t>湖南省职业院校专业技能培养水平“查赛证”协同评价机制研究</t>
  </si>
  <si>
    <t>XJK22BZY013</t>
  </si>
  <si>
    <t>朱光耀</t>
  </si>
  <si>
    <t>高职院校专业升级与数字化改造的研究</t>
  </si>
  <si>
    <t>XJK22BZY016</t>
  </si>
  <si>
    <t>魏焕新</t>
  </si>
  <si>
    <t>“新工科”背景下高职信息类专业复合型人才培养模式构建研究</t>
  </si>
  <si>
    <t>XJK22BZY049</t>
  </si>
  <si>
    <t>肖志芳</t>
  </si>
  <si>
    <t>楚怡精神视域下高职劳动教育与双创教育“同轴互融”模式研究</t>
  </si>
  <si>
    <t>XJK22BDY013</t>
  </si>
  <si>
    <t>聂菁</t>
  </si>
  <si>
    <t>基于虚拟现实技术的高职劳动教育3I教学设计研究</t>
  </si>
  <si>
    <t>22YBJ10</t>
  </si>
  <si>
    <t>王运宏</t>
  </si>
  <si>
    <t>本科层次职业教育专业教学团队建设：基于校企人员双向流动的研究</t>
  </si>
  <si>
    <t>XJK22BZY006</t>
  </si>
  <si>
    <t>黄璜</t>
  </si>
  <si>
    <t>服务湖南农业品牌升级的高职包装艺术设计人才培养模式研究</t>
  </si>
  <si>
    <t>XJK21AZJ003</t>
  </si>
  <si>
    <t>高职院校治理体系与治理能力现代化水平的多维评价与提升机制研究</t>
  </si>
  <si>
    <t>XJK22BZY022</t>
  </si>
  <si>
    <t>罗源</t>
  </si>
  <si>
    <t>基于办评同步设计思路的职业本科教育质量评价体系构建研究</t>
  </si>
  <si>
    <t>XJK22BZY047</t>
  </si>
  <si>
    <t>李玉珍</t>
  </si>
  <si>
    <t>“双高计划”背景下高职院校“双师”素质教师专业化发展评价体系的构建与实践</t>
  </si>
  <si>
    <t>22YBJ12</t>
  </si>
  <si>
    <t>隆平</t>
  </si>
  <si>
    <t>高等职业院校教师教学能力评价体系开发设计研究</t>
  </si>
  <si>
    <t>XJK22JCZD13</t>
  </si>
  <si>
    <t>钟秋明</t>
  </si>
  <si>
    <t>基于高等教育评价改革的高校毕业生雇主调查研究</t>
  </si>
  <si>
    <t>XJK20AZY004</t>
  </si>
  <si>
    <t>罗汝珍</t>
  </si>
  <si>
    <t>职业教育产教融合政策执行成效的区域比较研究</t>
  </si>
  <si>
    <t>20YBJ27</t>
  </si>
  <si>
    <t>王莹</t>
  </si>
  <si>
    <t>教育信息化2.0下大学生爱国主义长效机制研究</t>
  </si>
  <si>
    <t>XJK22BZY024</t>
  </si>
  <si>
    <t>宁林彬</t>
  </si>
  <si>
    <t>新时代生态文明教育融入大学生思政课的实现路径研究</t>
  </si>
  <si>
    <t>XJK22BZY030</t>
  </si>
  <si>
    <t>郭荣中</t>
  </si>
  <si>
    <t>教育生态学视域下职业教育课堂革命路径研究</t>
  </si>
  <si>
    <t>XJK22BZY035</t>
  </si>
  <si>
    <t>孟子博</t>
  </si>
  <si>
    <t>职业教育高质量发展背景下产教融合协同育人共同体建设研究</t>
  </si>
  <si>
    <t>XJK22BZY048</t>
  </si>
  <si>
    <t>郑霞</t>
  </si>
  <si>
    <t>类型教育视角下湖南高职教育高质量发展的模式与路径研究</t>
  </si>
  <si>
    <t>XJK22BXL003</t>
  </si>
  <si>
    <t>刘湘玲</t>
  </si>
  <si>
    <t>基于中华传统文化的高职生生命意义感具身认知研究</t>
  </si>
  <si>
    <t>22ZDJ01</t>
  </si>
  <si>
    <t>唐小艳</t>
  </si>
  <si>
    <t>“差序格局”理论下的高素质技术技能人才培育范式研究</t>
  </si>
  <si>
    <t>XJK22BZY017</t>
  </si>
  <si>
    <t>王亚涛</t>
  </si>
  <si>
    <t>“三高四新”战略下职业本科教育的推进路径及实施策略研究</t>
  </si>
  <si>
    <t>XJK22BZY025</t>
  </si>
  <si>
    <t>谢圣中</t>
  </si>
  <si>
    <t>高职储能材料技术专业国家教学标准的开发与湖南本土化应用研究</t>
  </si>
  <si>
    <t>XJK22BZY023</t>
  </si>
  <si>
    <t>李赟</t>
  </si>
  <si>
    <t>基于习近平劳动观的新时代高职生劳动素养现状及其培育研究</t>
  </si>
  <si>
    <t>XJK22BZY004</t>
  </si>
  <si>
    <t>易礼智</t>
  </si>
  <si>
    <t>大职教观下高职院校“岗课赛证”融合育人路径研究</t>
  </si>
  <si>
    <t>22YBJ30</t>
  </si>
  <si>
    <t>蔡龙</t>
  </si>
  <si>
    <t>高校在线课程“课程思政”建设中面临的挑战与应对策略研究</t>
  </si>
  <si>
    <t>XJK22ZDJD46</t>
  </si>
  <si>
    <t>喻春梅</t>
  </si>
  <si>
    <t>新时代高校学生党支部育人工作机制研究</t>
  </si>
  <si>
    <t>XJK22ZDJD55</t>
  </si>
  <si>
    <t>陈永辉</t>
  </si>
  <si>
    <t>“反暴力”小学校园安全教育研究</t>
  </si>
  <si>
    <t>XJK22BGD009</t>
  </si>
  <si>
    <t>王晓虹</t>
  </si>
  <si>
    <t>新时代美好生活观融入高校“大思政课”路径研究</t>
  </si>
  <si>
    <t>22YBJ26</t>
  </si>
  <si>
    <t>范瑛</t>
  </si>
  <si>
    <t>百年中国警察教育课程发展史研究</t>
  </si>
  <si>
    <t>XJK21QGF001</t>
  </si>
  <si>
    <t>省级青年资助专项</t>
  </si>
  <si>
    <t>周欣</t>
  </si>
  <si>
    <t>湖南基层国防教育赋能乡村文化振兴的实现机制与支撑政策研究</t>
  </si>
  <si>
    <t>XJK21QFZ001</t>
  </si>
  <si>
    <t>胡露</t>
  </si>
  <si>
    <t>湖湘红色文化融入学校国家安全教育研究</t>
  </si>
  <si>
    <t>XJK22BDY018</t>
  </si>
  <si>
    <t>喻莎莎</t>
  </si>
  <si>
    <t>职业院校“党建+课程思政”协同育人研究与实践</t>
  </si>
  <si>
    <t>XJK22BFZ005</t>
  </si>
  <si>
    <t>李洋</t>
  </si>
  <si>
    <t>服务“三高四新”战略的高职电子信息专业群对接芯片制造产业链的融合机制研究</t>
  </si>
  <si>
    <t>XJK22BZY055</t>
  </si>
  <si>
    <t>王频</t>
  </si>
  <si>
    <t>数字经济时代“工匠精神”的重塑与培育研究</t>
  </si>
  <si>
    <t>XJK22BZY070</t>
  </si>
  <si>
    <t>花开太</t>
  </si>
  <si>
    <t>乡村振兴战略下高职教育助力湖南特色农产品产业发展路径研究</t>
  </si>
  <si>
    <t>XJK22BZY007</t>
  </si>
  <si>
    <t>曾明</t>
  </si>
  <si>
    <t>高职院校现代物流管理专业课程思政教学体系研究</t>
  </si>
  <si>
    <t>22YBJ11</t>
  </si>
  <si>
    <t>杜丽茶</t>
  </si>
  <si>
    <t>“楚怡精神”背景下湖南职业教育专业集群和产业集群耦合发展研究</t>
  </si>
  <si>
    <t>XJK22BZY005</t>
  </si>
  <si>
    <t>尹月</t>
  </si>
  <si>
    <t>“湖南-东盟”高职教育合作现状与实践路径研究</t>
  </si>
  <si>
    <t>XJK22BZY041</t>
  </si>
  <si>
    <t>吕小艳</t>
  </si>
  <si>
    <t>高职专业课教师课程思政能力评价指标体系建构研究</t>
  </si>
  <si>
    <t>XJK22BZY057</t>
  </si>
  <si>
    <t>万秋红</t>
  </si>
  <si>
    <t>技术美学视域下职教美育与专业教育融合机理与生成路径研究</t>
  </si>
  <si>
    <t>XJK22BXX003</t>
  </si>
  <si>
    <t>宁金叶</t>
  </si>
  <si>
    <t>区块链技术赋能下高职数字教育资源共创共享生态系统的研究</t>
  </si>
  <si>
    <t>XJK22BZY067</t>
  </si>
  <si>
    <t>龚素霞</t>
  </si>
  <si>
    <t>1+X证书制度下“岗课证赛”融通高职育人模式研究</t>
  </si>
  <si>
    <t>XJK20AZY001</t>
  </si>
  <si>
    <t>雷世平</t>
  </si>
  <si>
    <t>基于产教融合视角的混合所有制职业院校治理体系研究</t>
  </si>
  <si>
    <t>XJK21AGF001</t>
  </si>
  <si>
    <t>闵雅婷</t>
  </si>
  <si>
    <t>基于“三个面向”的定向培养士官“五育并举”人才培养模式改革研究</t>
  </si>
  <si>
    <t>XJK22ZDJD53</t>
  </si>
  <si>
    <t>杨虹</t>
  </si>
  <si>
    <t>新时代高职院校劳动教育评价体系构建与实践路径研究</t>
  </si>
  <si>
    <t>XJK22AZY001</t>
  </si>
  <si>
    <t>职业教育混合所有制改革政策创新研究</t>
  </si>
  <si>
    <t>XJK22BZY028</t>
  </si>
  <si>
    <t>杨琴</t>
  </si>
  <si>
    <t>“双高”建设背景下高水平专业群课程思政体系构建研究</t>
  </si>
  <si>
    <t>XJK22BZY032</t>
  </si>
  <si>
    <t>高树平</t>
  </si>
  <si>
    <t>新时代高职院校劳动教育多课程渗透研究</t>
  </si>
  <si>
    <t>XJK22BZY052</t>
  </si>
  <si>
    <t>张少利</t>
  </si>
  <si>
    <t>技能型社会下职业教育文化认同及其实现路径研究</t>
  </si>
  <si>
    <t>22YBJ15</t>
  </si>
  <si>
    <t>乐乐</t>
  </si>
  <si>
    <t>服务技能型社会建设的职业教育支撑体系研究</t>
  </si>
  <si>
    <t>湖南商务职业技术学院</t>
  </si>
  <si>
    <t>XJK20AZY002</t>
  </si>
  <si>
    <t>孙长坪</t>
  </si>
  <si>
    <t>“双高计划”背景下高职院校治理体系现代化建设研究</t>
  </si>
  <si>
    <t>20YBJ17</t>
  </si>
  <si>
    <t>肖彬</t>
  </si>
  <si>
    <t>“后真相”时代高职院校爱国主义教育面临的挑战和应对策略研究</t>
  </si>
  <si>
    <t>XJK21ZDWT002</t>
  </si>
  <si>
    <t>李定珍</t>
  </si>
  <si>
    <t>XJK21AZJ002</t>
  </si>
  <si>
    <t>易兰华</t>
  </si>
  <si>
    <t>以潜心育人为导向的高职“双师型”教师综合评价体系研究</t>
  </si>
  <si>
    <t>XJK22ZDJD47</t>
  </si>
  <si>
    <t>谢虎军</t>
  </si>
  <si>
    <t>现代产业学院建设对接湖南区域经济高质量发展研究   </t>
  </si>
  <si>
    <t>XJK22BZY001</t>
  </si>
  <si>
    <t>类型教育视域下职业教育学生实习权权能及保护创新研究</t>
  </si>
  <si>
    <t>XJK22BZY065</t>
  </si>
  <si>
    <t>毛政珍</t>
  </si>
  <si>
    <t>人工智能赋能职业教育“智课程、智课堂、智评价”改革研究</t>
  </si>
  <si>
    <t>XJK22BZY066</t>
  </si>
  <si>
    <t>卢宇</t>
  </si>
  <si>
    <t>高质量发展背景下职业教育“岗课赛证”综合育人的逻辑理路与实现路径研究</t>
  </si>
  <si>
    <t>XJK22BDY011</t>
  </si>
  <si>
    <t>廖佚</t>
  </si>
  <si>
    <t>“双高计划”背景下高职院校专业文化建设路径研究</t>
  </si>
  <si>
    <t>XJK22QZY005</t>
  </si>
  <si>
    <t>潘海燕</t>
  </si>
  <si>
    <t>立德树人背景下职业教育岗位实习课程目标监测与模型构建研究</t>
  </si>
  <si>
    <t>XJK22QTW004</t>
  </si>
  <si>
    <t>王杰</t>
  </si>
  <si>
    <t>体育类通识课程思政建设研究</t>
  </si>
  <si>
    <t>20YBJ11</t>
  </si>
  <si>
    <t>杨晖</t>
  </si>
  <si>
    <t>新时代高校德育与美育协同育人路径研究</t>
  </si>
  <si>
    <t>XJK22BZY036</t>
  </si>
  <si>
    <t>刘广富</t>
  </si>
  <si>
    <t>高职文科专业群服务湖南乡村人力资本开发路径研究</t>
  </si>
  <si>
    <t>XJK20ADJ04</t>
  </si>
  <si>
    <t>马才伏</t>
  </si>
  <si>
    <t>新时代高校教师党支部组织力提升路径研究</t>
  </si>
  <si>
    <t>XJK22BZY031</t>
  </si>
  <si>
    <t>刘智婷</t>
  </si>
  <si>
    <t>现代推拉理论视角下新就业高职毕业生主动离职行为研究</t>
  </si>
  <si>
    <t>XJK22BZY058</t>
  </si>
  <si>
    <t>艾冰</t>
  </si>
  <si>
    <t>职业院校信息化治理能力标准评价体系研究</t>
  </si>
  <si>
    <t>XJK22BZY029</t>
  </si>
  <si>
    <t>刘斌</t>
  </si>
  <si>
    <t>“建训创研”融合的沉浸式实践教育支撑体系建设研究</t>
  </si>
  <si>
    <t>XJK22QZY007</t>
  </si>
  <si>
    <t>张艺清</t>
  </si>
  <si>
    <t>基于协同创新的产教融合型企业培育模式与合作机制研究</t>
  </si>
  <si>
    <t>XJK22BZY060</t>
  </si>
  <si>
    <t>陈一鑫</t>
  </si>
  <si>
    <t>智慧旅游背景下湖南高职“旅游直播”人才培养研究</t>
  </si>
  <si>
    <t>XJK22BZY038</t>
  </si>
  <si>
    <t>黄新杰</t>
  </si>
  <si>
    <t>乡村振兴视域下涉农高职院校种业人才培养优化策略研究</t>
  </si>
  <si>
    <t>22YBJ14</t>
  </si>
  <si>
    <t>戴园园</t>
  </si>
  <si>
    <t>乡村振兴战略下湖南省涉农高职学生创业驱动因素与政策引导研究</t>
  </si>
  <si>
    <t>XJK20AJC008</t>
  </si>
  <si>
    <t>詹霞</t>
  </si>
  <si>
    <t>皮影和木偶艺术在幼儿园的传承与利用研究</t>
  </si>
  <si>
    <t>XJK22BZY015</t>
  </si>
  <si>
    <t>肖伟</t>
  </si>
  <si>
    <t>新业态从业大学生的就业稳定性研究</t>
  </si>
  <si>
    <t>XJK22BZY045</t>
  </si>
  <si>
    <t>刘淑贞</t>
  </si>
  <si>
    <t>新时代高职学生数字素养体系构建及提升路径研究</t>
  </si>
  <si>
    <t>XJK22BTW012</t>
  </si>
  <si>
    <t>谷茂恒</t>
  </si>
  <si>
    <t>高校体育教师教育惩戒的困境与解困策略研究</t>
  </si>
  <si>
    <t>22YBJ22</t>
  </si>
  <si>
    <t>邓力</t>
  </si>
  <si>
    <t>“三全育人”理念下湖南高职院校少数民族学生政治认同提升机制创新研究</t>
  </si>
  <si>
    <t>XJK22BZY042</t>
  </si>
  <si>
    <t>周志涵</t>
  </si>
  <si>
    <t>基于岗位sop育训融合的生物制药技术专业人才培养模式研究</t>
  </si>
  <si>
    <t>031001</t>
  </si>
  <si>
    <t>XJK22BJC053</t>
  </si>
  <si>
    <t>罗红辉</t>
  </si>
  <si>
    <t>民间游戏促进幼儿入学“四准备”的研究与实践</t>
  </si>
  <si>
    <t>XJK20AJC005</t>
  </si>
  <si>
    <t>陈雯</t>
  </si>
  <si>
    <t>教育信息化2.0时代智慧幼儿园的构建与应用研究——基于幼儿一日智慧生活圈的架构</t>
  </si>
  <si>
    <t>XJK21AJC011</t>
  </si>
  <si>
    <t>刘娟</t>
  </si>
  <si>
    <t>幼儿园运动环境质量评价研究</t>
  </si>
  <si>
    <t>XJK22QZY008</t>
  </si>
  <si>
    <t>彭军炜</t>
  </si>
  <si>
    <t>湘菜非遗文化育人体系的研究与实践</t>
  </si>
  <si>
    <t>20YBJ28</t>
  </si>
  <si>
    <t>唐佳</t>
  </si>
  <si>
    <t>应用型高校校企协同育人与协同创新模式发展共生机制研究</t>
  </si>
  <si>
    <t>20YBJ30</t>
  </si>
  <si>
    <t>王阳漫</t>
  </si>
  <si>
    <t>“双一流”建设背景下艺术类专业教育校企协同育人机制研究</t>
  </si>
  <si>
    <t>XJK22BGD013</t>
  </si>
  <si>
    <t>文琼</t>
  </si>
  <si>
    <t>技术丰富课堂环境下工商管理类本科生高阶思维培养路径研究</t>
  </si>
  <si>
    <t>21YBJ25</t>
  </si>
  <si>
    <t>李琴</t>
  </si>
  <si>
    <t>地方红色文化资源融入新时代高校思政课程育人研究</t>
  </si>
  <si>
    <t>XJK20AZY005</t>
  </si>
  <si>
    <t>李湘苏</t>
  </si>
  <si>
    <t>中职护理学生群体学习风格与认知特征的研究与实践</t>
  </si>
  <si>
    <t>市本级</t>
  </si>
  <si>
    <t>长沙学院</t>
  </si>
  <si>
    <t>XJK22ZDJD45</t>
  </si>
  <si>
    <t>刘晨飞</t>
  </si>
  <si>
    <t>新时代高校党组织增强学习本领研究</t>
  </si>
  <si>
    <t>XJK22BGD005</t>
  </si>
  <si>
    <t>向阳辉</t>
  </si>
  <si>
    <t>新工科教师胜任力发展激励机制研究</t>
  </si>
  <si>
    <t>XJK22BGD011</t>
  </si>
  <si>
    <t>新文科建设背景下法科学生数字能力评价体系与提升策略创新研究</t>
  </si>
  <si>
    <t>XJK22BGD040</t>
  </si>
  <si>
    <t>廖化化</t>
  </si>
  <si>
    <t>文旅融合背景下应用型文旅人才胜任特征模型及培养模式重构研究</t>
  </si>
  <si>
    <t>XJK22BDY002</t>
  </si>
  <si>
    <t>侯旭平</t>
  </si>
  <si>
    <t>高校“大思政课”建设的价值意蕴及其实现路径研究</t>
  </si>
  <si>
    <t>湖南信息职业技术学院</t>
  </si>
  <si>
    <t>20YBJ29</t>
  </si>
  <si>
    <t>陈莉</t>
  </si>
  <si>
    <t>课程思政理念下高职体育核心教育价值定位与实践研究</t>
  </si>
  <si>
    <t>XJK22BGD051</t>
  </si>
  <si>
    <t>杨玉霜</t>
  </si>
  <si>
    <t>基于红色VR云展馆的高校思政课虚拟实践教学模式研究</t>
  </si>
  <si>
    <t>XJK22BZY062</t>
  </si>
  <si>
    <t>曹文</t>
  </si>
  <si>
    <t>协同治理视域下高职院校治理效能提升研究</t>
  </si>
  <si>
    <t>XJK22BDY014</t>
  </si>
  <si>
    <t>王小金</t>
  </si>
  <si>
    <t>“大思政课”视阈下高校思政课“1+N联动”教学模式的建构与实践</t>
  </si>
  <si>
    <t>长沙商贸旅游职业技术学院</t>
  </si>
  <si>
    <t>XJK20AZY003</t>
  </si>
  <si>
    <t>陈超群</t>
  </si>
  <si>
    <t>“双高计划”下湖南省一流特色专业群建设绩效第三方评价体系研究</t>
  </si>
  <si>
    <t>XJK22BZY043</t>
  </si>
  <si>
    <t>李华京</t>
  </si>
  <si>
    <t>“双高计划”背景下高职旅游类专业群课程思政改革研究</t>
  </si>
  <si>
    <t>XJK22BZY064</t>
  </si>
  <si>
    <t>龙芳</t>
  </si>
  <si>
    <t>新时代“抗疫精神”的文化价值挖掘及其思政育人体系构建研究</t>
  </si>
  <si>
    <t>湖南三一工业职业技术学院</t>
  </si>
  <si>
    <t>XJK22BZY019</t>
  </si>
  <si>
    <t>邓秋香</t>
  </si>
  <si>
    <t>基于养成教育模式的“五育并举”人才培养体系研究</t>
  </si>
  <si>
    <t>湖南外国语职业学院</t>
  </si>
  <si>
    <t>XJK22BZY054</t>
  </si>
  <si>
    <t>赵慧敏</t>
  </si>
  <si>
    <t>服务“湘企出海”战略的职业化与国际化外语人才培养体系研究</t>
  </si>
  <si>
    <t>长沙南方职业学院</t>
  </si>
  <si>
    <t>21YBJ03</t>
  </si>
  <si>
    <t>张昕辉</t>
  </si>
  <si>
    <t>长沙职业技术学院</t>
  </si>
  <si>
    <t>21YBJ10</t>
  </si>
  <si>
    <t>唐如前</t>
  </si>
  <si>
    <t>湖南省普通小学融合教育支持系统问题与对策研究</t>
  </si>
  <si>
    <t>长沙卫生职业学院</t>
  </si>
  <si>
    <t>XJK22BZY010</t>
  </si>
  <si>
    <t>吴敏泉</t>
  </si>
  <si>
    <t>现代产业学院视域下医药类高职院校育人模式改革研究</t>
  </si>
  <si>
    <t>长沙市教育局</t>
  </si>
  <si>
    <t>XJK22ADY002</t>
  </si>
  <si>
    <t>缪雅琴</t>
  </si>
  <si>
    <t>区域推进清廉文化在团、队建设中渗透的探索与实践研究</t>
  </si>
  <si>
    <t>XJK22AJC006</t>
  </si>
  <si>
    <t>肖碧芳</t>
  </si>
  <si>
    <t>多模态数据驱动下区域智慧研训体系构建研究</t>
  </si>
  <si>
    <t>XJK22BJC058</t>
  </si>
  <si>
    <t>邓芸</t>
  </si>
  <si>
    <t>人工智能区域性助推教师队伍建设的实践研究</t>
  </si>
  <si>
    <t>长沙市教育科学研究院</t>
  </si>
  <si>
    <t>22YBJ29</t>
  </si>
  <si>
    <t>刘正华</t>
  </si>
  <si>
    <t>教育信息化背景下家校社协同育人体系构建研究</t>
  </si>
  <si>
    <t>XJK21BJC025</t>
  </si>
  <si>
    <t>邹良</t>
  </si>
  <si>
    <t>新版《通用技术》课堂教学表现性评价研究</t>
  </si>
  <si>
    <t>长沙市中小学教师发展中心（长沙教育学院）</t>
  </si>
  <si>
    <t>XJK21BJC012</t>
  </si>
  <si>
    <t>厉行威</t>
  </si>
  <si>
    <t>基于单元学习（研习）任务的统编高中 语文教材系统化教学设计研究</t>
  </si>
  <si>
    <t>XJK21AJC013</t>
  </si>
  <si>
    <t>丁丽</t>
  </si>
  <si>
    <t>名师工作站引领下的乡村小学数学教师教育教学能力提升模式的研究</t>
  </si>
  <si>
    <t>XJK22BFZ007</t>
  </si>
  <si>
    <t>孙智明</t>
  </si>
  <si>
    <t>双减背景下区域推进智慧作业管理与设计的实践研究</t>
  </si>
  <si>
    <t>长沙市长郡中学</t>
  </si>
  <si>
    <t>XJK22AJC007</t>
  </si>
  <si>
    <t>翁光龙</t>
  </si>
  <si>
    <t>“双减”背景下普通高中“1435”高质量育人体系构建的研究</t>
  </si>
  <si>
    <t>XJK21BDY012</t>
  </si>
  <si>
    <t>邓娟</t>
  </si>
  <si>
    <t>青年党校红色文化育人体系的实践与创新——以长沙市长郡中学为例</t>
  </si>
  <si>
    <t>长沙市实验中学</t>
  </si>
  <si>
    <t>XJK21BJC019</t>
  </si>
  <si>
    <t>肖建军</t>
  </si>
  <si>
    <t>新高考背景下中学“四生”课堂教学创新研究</t>
  </si>
  <si>
    <t>长沙市明德中学</t>
  </si>
  <si>
    <t>XJK22BJC014</t>
  </si>
  <si>
    <t>伍卓林</t>
  </si>
  <si>
    <t>新高考背景下高中生涯教育与学科教学融合研究</t>
  </si>
  <si>
    <t>长沙市特殊教育学校</t>
  </si>
  <si>
    <t>XJK22BZY072</t>
  </si>
  <si>
    <t>王磊</t>
  </si>
  <si>
    <t>培智学生职业教育课程建设实践研究</t>
  </si>
  <si>
    <t>长沙市康礼克雷格高级中学</t>
  </si>
  <si>
    <t>XJK22BJC013</t>
  </si>
  <si>
    <t>吴迪龙</t>
  </si>
  <si>
    <t>“三高四新”战略背景下基础教育国际化发展路径研究</t>
  </si>
  <si>
    <t>长沙市麓山国际实验小学</t>
  </si>
  <si>
    <t>XJK22BJC054</t>
  </si>
  <si>
    <t>聂琴</t>
  </si>
  <si>
    <t>过程评价促进小学生学科核心素养发展的实践研究</t>
  </si>
  <si>
    <t>长沙财经学校</t>
  </si>
  <si>
    <t>XJK21QZJ011</t>
  </si>
  <si>
    <t>周知</t>
  </si>
  <si>
    <t>中职学校财经商贸类专业教学团队建设研究</t>
  </si>
  <si>
    <t>岳麓区博才咸嘉小学</t>
  </si>
  <si>
    <t>XJK22BJC033</t>
  </si>
  <si>
    <t>陈艳萍</t>
  </si>
  <si>
    <t>基于小学生思维力发展的教学行为优化策略研究</t>
  </si>
  <si>
    <t>岳麓区教育局</t>
  </si>
  <si>
    <t>XJK21AJC012</t>
  </si>
  <si>
    <t>郭丹娜</t>
  </si>
  <si>
    <t>新时代区域性中小学师德师风评价实践研究</t>
  </si>
  <si>
    <t>长沙市岳麓区周南学士实验学校</t>
  </si>
  <si>
    <t>XJK22BJC063</t>
  </si>
  <si>
    <t>周小友</t>
  </si>
  <si>
    <t>中医药文化进校园背景下的中小学健康教育实践研究</t>
  </si>
  <si>
    <t>长沙市岳麓区博才小学</t>
  </si>
  <si>
    <t>XJK21AJC014</t>
  </si>
  <si>
    <t>龙胜</t>
  </si>
  <si>
    <t>新发展理念视域下小学“日新教育”研究与实践</t>
  </si>
  <si>
    <t>长沙市中小学素质教育实践基地岳麓营地</t>
  </si>
  <si>
    <t>XJK21BJC021</t>
  </si>
  <si>
    <t>杨伟</t>
  </si>
  <si>
    <t>示范性综合实践基地中小学研学旅行课程建设研究</t>
  </si>
  <si>
    <t>长沙市芙蓉区教育科学研究中心</t>
  </si>
  <si>
    <t>XJK22BJC038</t>
  </si>
  <si>
    <t>刘昌荣</t>
  </si>
  <si>
    <t>区域推进“两融五化”主题式学习课堂建设研究</t>
  </si>
  <si>
    <t>XJK21BJC024</t>
  </si>
  <si>
    <t>谭菜花</t>
  </si>
  <si>
    <t>中小学主题式劳动课程区域化建构与实施研究</t>
  </si>
  <si>
    <t>长沙市芙蓉区浏正街小学</t>
  </si>
  <si>
    <t>XJK22BJC050</t>
  </si>
  <si>
    <t>杨柳</t>
  </si>
  <si>
    <t>“双减”背景小学家庭教育指导的实践研究</t>
  </si>
  <si>
    <t>长沙市芙蓉区八一路小学</t>
  </si>
  <si>
    <t>XJK21BJC013</t>
  </si>
  <si>
    <t>樊秋妤</t>
  </si>
  <si>
    <t>小学生党史学习教育主题式课程构建与实施研究</t>
  </si>
  <si>
    <t>长沙市雨花区泰禹小学</t>
  </si>
  <si>
    <t>XJK22BJC066</t>
  </si>
  <si>
    <t>欧蓉</t>
  </si>
  <si>
    <t>基于深度学习的学习共同体构建与实施研究</t>
  </si>
  <si>
    <t>雨花区教育科学研究所</t>
  </si>
  <si>
    <t>XJK22BJC061</t>
  </si>
  <si>
    <t>张艳红</t>
  </si>
  <si>
    <t>初中语文单元作业系统构建的实践研究</t>
  </si>
  <si>
    <t>XJK21AJC010</t>
  </si>
  <si>
    <t>徐宇明</t>
  </si>
  <si>
    <t>基于深度学习区域推进课堂教学转型的实践研究</t>
  </si>
  <si>
    <t>长沙市天心区青园中信小学</t>
  </si>
  <si>
    <t>XJK22BJC037</t>
  </si>
  <si>
    <t>张文</t>
  </si>
  <si>
    <t>小学生阅读共同体“五化”模式的实践研究</t>
  </si>
  <si>
    <t>长沙市雅礼融城学校</t>
  </si>
  <si>
    <t>XJK22BJC055</t>
  </si>
  <si>
    <t>向芳</t>
  </si>
  <si>
    <t>信息化视角下家校社协同育人长效机制研究</t>
  </si>
  <si>
    <t>长沙市天心区教育局</t>
  </si>
  <si>
    <t>XJK21BJC016</t>
  </si>
  <si>
    <t>吴海芸</t>
  </si>
  <si>
    <t>中小学红色基因传承“线上线下”融合教育研究</t>
  </si>
  <si>
    <t>开福区教育局</t>
  </si>
  <si>
    <t>XJK22AJC005</t>
  </si>
  <si>
    <t>龙舟</t>
  </si>
  <si>
    <t>区域推进幼小“双向衔接”实践研究</t>
  </si>
  <si>
    <t>长沙市开福区清水塘小学</t>
  </si>
  <si>
    <t>XJK22BDY015</t>
  </si>
  <si>
    <t>周满意</t>
  </si>
  <si>
    <t>基于红色文化传承的“清水明心”课程整全育人实践研究</t>
  </si>
  <si>
    <t>开福区教育科学研究中心</t>
  </si>
  <si>
    <t>XJK21BTW016</t>
  </si>
  <si>
    <t>邱小燕</t>
  </si>
  <si>
    <t>中小学生基础音乐能力综合评价实践研究</t>
  </si>
  <si>
    <t>长沙市望城区郡维学校</t>
  </si>
  <si>
    <t>XJK21BTW019</t>
  </si>
  <si>
    <t>邓志宏</t>
  </si>
  <si>
    <t>基于绿色教育理念的中小学劳动教育实践研究</t>
  </si>
  <si>
    <t>长沙高新区凌云小学</t>
  </si>
  <si>
    <t>XJK22BJC049</t>
  </si>
  <si>
    <t>刘爱灵</t>
  </si>
  <si>
    <t>指向“融美育心”的小学活动美育课程校本建构与实践研究</t>
  </si>
  <si>
    <t>长沙高新区教育局</t>
  </si>
  <si>
    <t>XJK22BJC022</t>
  </si>
  <si>
    <t>吴孟军</t>
  </si>
  <si>
    <t>区域推进综合养成教育的实践研究</t>
  </si>
  <si>
    <t>长沙县教育研究中心</t>
  </si>
  <si>
    <t>XJK21BJC009</t>
  </si>
  <si>
    <t>杨国军</t>
  </si>
  <si>
    <t>义务教育优质均衡发展视角下城乡网络教研共同体建设研究</t>
  </si>
  <si>
    <t>长沙县职业中专学校</t>
  </si>
  <si>
    <t>XJK22BZY077</t>
  </si>
  <si>
    <t>涂敏</t>
  </si>
  <si>
    <t>中职旅游专业课程思政“三融三合”教学实践研究</t>
  </si>
  <si>
    <t>长沙市宁乡市教师进修学校</t>
  </si>
  <si>
    <t>XJK22BDY017</t>
  </si>
  <si>
    <t>彭惠才</t>
  </si>
  <si>
    <t>社会主义核心价值观主题班会课程化开发研究</t>
  </si>
  <si>
    <t>长沙市宁乡市幼儿园</t>
  </si>
  <si>
    <t>XJK21BJC020</t>
  </si>
  <si>
    <t>刘月良</t>
  </si>
  <si>
    <t>乡村幼儿游戏课程评价体系构建研究</t>
  </si>
  <si>
    <t>湖南铁路科技职业技术学院</t>
  </si>
  <si>
    <t>20YBJ06</t>
  </si>
  <si>
    <t>何颖</t>
  </si>
  <si>
    <t>教育治理现代化视域下湖南高职院校综合实力评价指标体系构建研究</t>
  </si>
  <si>
    <t>21YBJ08</t>
  </si>
  <si>
    <t>熊芬</t>
  </si>
  <si>
    <t>适应本科层次职业教育的辅导员胜任力模型建构研究</t>
  </si>
  <si>
    <t>XJK22BZY026</t>
  </si>
  <si>
    <t>曾敏</t>
  </si>
  <si>
    <t>职业本科教育社会认同研究</t>
  </si>
  <si>
    <t>XJK22BZY053</t>
  </si>
  <si>
    <t>葛婷婷</t>
  </si>
  <si>
    <t>疫情常态化背景下高职院校留学生培养模式研究</t>
  </si>
  <si>
    <t>XJK22BJG007</t>
  </si>
  <si>
    <t>郭金龙</t>
  </si>
  <si>
    <t>新时代职业院校劳动教育督导评估研究</t>
  </si>
  <si>
    <t>22YBJ27</t>
  </si>
  <si>
    <t>戴联华</t>
  </si>
  <si>
    <t>促进“四链衔接”的高职院校产教融合长效机制构建研究</t>
  </si>
  <si>
    <t>湖南汽车工程职业学院</t>
  </si>
  <si>
    <t>XJK22BZY033</t>
  </si>
  <si>
    <t>林崟</t>
  </si>
  <si>
    <t>基于EBL循证教学理念的高职“产学研用赛”一体化育人平台优化研究</t>
  </si>
  <si>
    <t>XJK22BZY044</t>
  </si>
  <si>
    <t>王峰</t>
  </si>
  <si>
    <t>“圈层”视域下高职院校思想政治教育话语传播守正与创新研究</t>
  </si>
  <si>
    <t>XJK22BZY068</t>
  </si>
  <si>
    <t>旷庆祥</t>
  </si>
  <si>
    <t>基于“岗课赛证融通”的高职智能网联汽车专业群人才培养模式研究</t>
  </si>
  <si>
    <t>湖南工贸技师学院</t>
  </si>
  <si>
    <t>XJK21BZJ071</t>
  </si>
  <si>
    <t>刘星仪</t>
  </si>
  <si>
    <t>基于VR虚拟仿真技术的中职物流教学实践研究</t>
  </si>
  <si>
    <t>XJK21QZJ010</t>
  </si>
  <si>
    <t>张志</t>
  </si>
  <si>
    <t>湖南“三高四新”战略背景下智能制造拔尖技能人才培养模式研究</t>
  </si>
  <si>
    <t>XJK22BZY075</t>
  </si>
  <si>
    <t>左美霞</t>
  </si>
  <si>
    <t>新时代背景下形成性评价赋能中职学生理论课程学习策略研究</t>
  </si>
  <si>
    <t>株洲市教育科学研究院</t>
  </si>
  <si>
    <t>XJK22BJC051</t>
  </si>
  <si>
    <t>程芳</t>
  </si>
  <si>
    <t>基于教育质量监测的中小学生音乐关键能力提升的策略研究</t>
  </si>
  <si>
    <t>株洲市二中附属小学</t>
  </si>
  <si>
    <t>XJK21AJC009</t>
  </si>
  <si>
    <t>彭小英</t>
  </si>
  <si>
    <t>新时代小学生发展评价方式创新研究</t>
  </si>
  <si>
    <t>株洲市天元区天台小学</t>
  </si>
  <si>
    <t>XJK21BJC014</t>
  </si>
  <si>
    <t>文艳云</t>
  </si>
  <si>
    <t>城区小学家校教育伙伴关系的构建与实践研究</t>
  </si>
  <si>
    <t>株洲市天元区凿石小学</t>
  </si>
  <si>
    <t>XJK21BJC017</t>
  </si>
  <si>
    <t>汤彩霞</t>
  </si>
  <si>
    <t>小学家校共育课程体系的构建与实施研究</t>
  </si>
  <si>
    <t>株洲市荷塘区明照乡龙洲完全小学</t>
  </si>
  <si>
    <t>XJK22BJC020</t>
  </si>
  <si>
    <t>罗敏</t>
  </si>
  <si>
    <t>新时代农村小学劳动教育的实践研究</t>
  </si>
  <si>
    <t>株洲市荷塘区文化路小学</t>
  </si>
  <si>
    <t>XJK21BJC011</t>
  </si>
  <si>
    <t>孙江波</t>
  </si>
  <si>
    <t>新时代小学科学教师成长共同体研究</t>
  </si>
  <si>
    <t>攸县教育局</t>
  </si>
  <si>
    <t>XJK22BJC015</t>
  </si>
  <si>
    <t>贺国惠</t>
  </si>
  <si>
    <t>县域家庭、学校、社会协同育人的实践研究</t>
  </si>
  <si>
    <t>湘潭医卫职业技术学院</t>
  </si>
  <si>
    <t>21YBJ12</t>
  </si>
  <si>
    <t>贺亮明</t>
  </si>
  <si>
    <t>“三全育人”视域下高职院校图书馆育人体系构建策略研究</t>
  </si>
  <si>
    <t>XJK22BGD048</t>
  </si>
  <si>
    <t>何文波</t>
  </si>
  <si>
    <t>“城校共生”创新创业生态系统的形成机理与构建策略研究</t>
  </si>
  <si>
    <t>XJK22BZY039</t>
  </si>
  <si>
    <t>何林海</t>
  </si>
  <si>
    <t>高职院校老年服务专业学生就业意愿影响因素与提升策略研究</t>
  </si>
  <si>
    <t>XJK22QZY004</t>
  </si>
  <si>
    <t>周汨</t>
  </si>
  <si>
    <t>人工智能背景下高职院校智慧课堂教学模式构建与应用研究</t>
  </si>
  <si>
    <t>湘潭市教育科学研究院</t>
  </si>
  <si>
    <t>XJK21BJC010</t>
  </si>
  <si>
    <t>罗大红</t>
  </si>
  <si>
    <t>生涯教育理念下小学语文特殊单元教学的行动研究</t>
  </si>
  <si>
    <t>湘潭教育学院</t>
  </si>
  <si>
    <t>XJK22BDY016</t>
  </si>
  <si>
    <t>刘志坚</t>
  </si>
  <si>
    <t>利用本土红色资源以"行走在伟人成长之路"为主题的特色思政课堂构建研究</t>
  </si>
  <si>
    <t>XJK21BCJ004</t>
  </si>
  <si>
    <t>姜圣秋</t>
  </si>
  <si>
    <t>具身认知理论视域下的乡村教师培训实践创新研究</t>
  </si>
  <si>
    <t>湘潭市特殊教育学校</t>
  </si>
  <si>
    <t>XJK21BJC015</t>
  </si>
  <si>
    <t>向瑶</t>
  </si>
  <si>
    <t>基于功能性行为评估干预培智学校学生问题行为的案例研究</t>
  </si>
  <si>
    <t>湘潭市雨湖区曙光学校</t>
  </si>
  <si>
    <t>XJK22BJC025</t>
  </si>
  <si>
    <t>王新华</t>
  </si>
  <si>
    <t>“双减”背景下校本教研的研课机制创新与实践研究</t>
  </si>
  <si>
    <t>湘潭市九华和平科大小学</t>
  </si>
  <si>
    <t>XJK21BJC023</t>
  </si>
  <si>
    <t>李莉</t>
  </si>
  <si>
    <t>和而不同，向美共生：新时代小学大美育课程体系构建与实施的实践探索</t>
  </si>
  <si>
    <t>湘潭江声实验学校</t>
  </si>
  <si>
    <t>XJK22QJC006</t>
  </si>
  <si>
    <t>肖露珊</t>
  </si>
  <si>
    <t>初中道德与法治教学情境结构化策略研究</t>
  </si>
  <si>
    <t>韶山市韶山学校</t>
  </si>
  <si>
    <t>XJK22BJC048</t>
  </si>
  <si>
    <t>颜翊</t>
  </si>
  <si>
    <t>农村中学残疾少年同班就读管理策略实践研究</t>
  </si>
  <si>
    <t>湘乡市东方红学校望春校区</t>
  </si>
  <si>
    <t>XJK20ADY007</t>
  </si>
  <si>
    <t>沈豪英</t>
  </si>
  <si>
    <t>少先队员阶梯式政治启蒙要素和路径研究</t>
  </si>
  <si>
    <t>湖南民族职业学院</t>
  </si>
  <si>
    <t>20YBJ16</t>
  </si>
  <si>
    <t>曹慧覃</t>
  </si>
  <si>
    <t>内地西藏班师范生课证融通式汉语言类课程建设研究</t>
  </si>
  <si>
    <t>XJK22BXL004</t>
  </si>
  <si>
    <t>王珺</t>
  </si>
  <si>
    <t>内地西藏班师范生“一体两翼”心理健康教育模式研究</t>
  </si>
  <si>
    <t>XJK22BZY056</t>
  </si>
  <si>
    <t>赖莎莉</t>
  </si>
  <si>
    <t>“托幼一体化”下高职学前教育专业群课程体系优化研究</t>
  </si>
  <si>
    <t>22YBJ23</t>
  </si>
  <si>
    <t>潘丽</t>
  </si>
  <si>
    <t>高校内地西藏班师范生音乐美育课程建设研究</t>
  </si>
  <si>
    <t>岳阳职业技术学院</t>
  </si>
  <si>
    <t>21YBJ27</t>
  </si>
  <si>
    <t>李陆平</t>
  </si>
  <si>
    <t>乡村振兴战略背景下高职院校服务农村社区教育的模式研究</t>
  </si>
  <si>
    <t>21YBJ30</t>
  </si>
  <si>
    <t>李进</t>
  </si>
  <si>
    <t>新时代高职院校劳动教育与产教融合协同发展机制构建研究</t>
  </si>
  <si>
    <t>XJK22BZY046</t>
  </si>
  <si>
    <t>王春梅</t>
  </si>
  <si>
    <t>高职涉农专业教师服务乡村振兴模式构建与效益评价研究</t>
  </si>
  <si>
    <t>岳阳市教育科学技术研究院</t>
  </si>
  <si>
    <t>XJK20AJC004</t>
  </si>
  <si>
    <t>李伟灵</t>
  </si>
  <si>
    <t>新时期市级教研机构工作职能转型的实践与研究</t>
  </si>
  <si>
    <t>XJK21BJC046</t>
  </si>
  <si>
    <t>范练娥</t>
  </si>
  <si>
    <t>初中语文功能语篇写作教学过程化实践研究</t>
  </si>
  <si>
    <t>XJK22BJC018</t>
  </si>
  <si>
    <t>祝宇</t>
  </si>
  <si>
    <t>“三区”支教工作中区域性科研引领策略研究</t>
  </si>
  <si>
    <t>XJK22BJC024</t>
  </si>
  <si>
    <t>何雄</t>
  </si>
  <si>
    <t>“双减”背景下初中数学教师课堂测评素养研究</t>
  </si>
  <si>
    <t>XJK22BJC047</t>
  </si>
  <si>
    <t>袁丽</t>
  </si>
  <si>
    <t>义务教育跨学科综合学习区域推进研究</t>
  </si>
  <si>
    <t>岳阳市网络工程职业技术学校</t>
  </si>
  <si>
    <t>XJK21BDY013</t>
  </si>
  <si>
    <t>乐艳华</t>
  </si>
  <si>
    <t>优秀地域文化融入中职思政课堂的实践研究</t>
  </si>
  <si>
    <t>XJK22BZY074</t>
  </si>
  <si>
    <t>余莉</t>
  </si>
  <si>
    <t>全面推进依法治国背景下中等职业学校法治教育路径研究</t>
  </si>
  <si>
    <t>岳阳市第一职业中等专业学校</t>
  </si>
  <si>
    <t>XJK21BZJ069</t>
  </si>
  <si>
    <t>张美林</t>
  </si>
  <si>
    <t>中职学校推进现代学徒制的实践研究</t>
  </si>
  <si>
    <t>中南工业学校</t>
  </si>
  <si>
    <t>XJK22QZY009</t>
  </si>
  <si>
    <t>张弛</t>
  </si>
  <si>
    <t>智能制造背景下中职学校电类专业创新型人才培养路径的研究</t>
  </si>
  <si>
    <t>XJK21QZJ012</t>
  </si>
  <si>
    <t>方晶莹</t>
  </si>
  <si>
    <t>课程思政视域下中职学校专业课教学的实践研究</t>
  </si>
  <si>
    <t>岳阳市岳阳楼区白杨坡小学</t>
  </si>
  <si>
    <t>XJK22BJC045</t>
  </si>
  <si>
    <t>卢波</t>
  </si>
  <si>
    <t>信息技术2.0背景下小学英语主题式单元教学的实践研究</t>
  </si>
  <si>
    <t>平江县湖师大附属颐华学校</t>
  </si>
  <si>
    <t>XJK21AJC008</t>
  </si>
  <si>
    <t>彭荣宏</t>
  </si>
  <si>
    <t>新时代民办学校高质量发展的理论与实践研究</t>
  </si>
  <si>
    <t>平江县第十中学</t>
  </si>
  <si>
    <t>XJK21BDY014</t>
  </si>
  <si>
    <t>李长征</t>
  </si>
  <si>
    <t>农村中学“体验式”德育实践研究</t>
  </si>
  <si>
    <t>岳阳县第一中学</t>
  </si>
  <si>
    <t>XJK21BJC022</t>
  </si>
  <si>
    <t>续鹏飞</t>
  </si>
  <si>
    <t>立德树人视域下中学教师师德养成实践研究</t>
  </si>
  <si>
    <t>汨罗市第二中学</t>
  </si>
  <si>
    <t>XJK21BJC047</t>
  </si>
  <si>
    <t>吴琼</t>
  </si>
  <si>
    <t>新高考背景下高中英语“以读促写”教学实践研究</t>
  </si>
  <si>
    <t>汨罗市职业中专学校</t>
  </si>
  <si>
    <t>XJK21BZJ070</t>
  </si>
  <si>
    <t>张锋</t>
  </si>
  <si>
    <t>基于"1+X"书证融通中职机电专业学生职业技能培训研究</t>
  </si>
  <si>
    <t>湖南幼儿师范高等专科学校</t>
  </si>
  <si>
    <t>20YBJ22</t>
  </si>
  <si>
    <t>魏哲</t>
  </si>
  <si>
    <t>高质量教育体系下高职师范类院校“双师型”教师准入标准研究</t>
  </si>
  <si>
    <t>21YBJ18</t>
  </si>
  <si>
    <t>龚超</t>
  </si>
  <si>
    <t>农村学前阶段特殊家庭家庭教育指导策略研究</t>
  </si>
  <si>
    <t>XJK22BZY012</t>
  </si>
  <si>
    <t>胡曼</t>
  </si>
  <si>
    <t>“从阅读到视听”学前儿童绘本启蒙教育策略研究</t>
  </si>
  <si>
    <t>XJK22QGD005</t>
  </si>
  <si>
    <t>熊玲</t>
  </si>
  <si>
    <t>专业认证背景下乡村小学全科教师职前培养策略研究</t>
  </si>
  <si>
    <t>22YBJ09</t>
  </si>
  <si>
    <t>钟昌振</t>
  </si>
  <si>
    <t>数字技术赋能职业教育高质量发展的制度困境与政策创新研究</t>
  </si>
  <si>
    <t>常德芷兰实验学校</t>
  </si>
  <si>
    <t>XJK20ABJ001</t>
  </si>
  <si>
    <t>比较教育与教育合作交流</t>
  </si>
  <si>
    <t>周红茹</t>
  </si>
  <si>
    <t>人类命运共同体背景下高中生跨文化交际能力培养的实践研究：英语学科教学视角</t>
  </si>
  <si>
    <t>常德财经中等专业学校</t>
  </si>
  <si>
    <t>XJK22BZY073</t>
  </si>
  <si>
    <t>杨鸿平</t>
  </si>
  <si>
    <t>中职学校名班主任核心能力培养途径研究</t>
  </si>
  <si>
    <t>XJK21BZJ068</t>
  </si>
  <si>
    <t>涂承刚</t>
  </si>
  <si>
    <t>产教融合背景下智能制造系专业群创新型教师团队建设研究</t>
  </si>
  <si>
    <t>常德技师学院（常德工业学校）</t>
  </si>
  <si>
    <t>XJK22BZY078</t>
  </si>
  <si>
    <t>姚建如</t>
  </si>
  <si>
    <t>新时代职业学校心理健康教育教学体系构建与实践研究</t>
  </si>
  <si>
    <t>常德市特殊教育学校</t>
  </si>
  <si>
    <t>XJK22BJC065</t>
  </si>
  <si>
    <t>龚旭波</t>
  </si>
  <si>
    <t>融合教育发展缓慢地区随班就读学校支持策略研究</t>
  </si>
  <si>
    <t>常德汽车机电学校</t>
  </si>
  <si>
    <t>XJK21BZJ072</t>
  </si>
  <si>
    <t>杨娜</t>
  </si>
  <si>
    <t>常德传统饮食文化在民俗绘本创作中的应用研究</t>
  </si>
  <si>
    <t>常德市教育科学研究院</t>
  </si>
  <si>
    <t>XJK21BDY017</t>
  </si>
  <si>
    <t>廖学春</t>
  </si>
  <si>
    <t>“仁义礼智信”道德准则传承下中小学生感恩教育的实践研究</t>
  </si>
  <si>
    <t>XJK21BJC038</t>
  </si>
  <si>
    <t>梁开喜</t>
  </si>
  <si>
    <t>基于单元学习任务的高中语文教学设计研究</t>
  </si>
  <si>
    <t>XJK22BJC019</t>
  </si>
  <si>
    <t>余亚洲</t>
  </si>
  <si>
    <t>“三新”背景下高中地理差异化教学研究</t>
  </si>
  <si>
    <t>常德市第一幼儿园</t>
  </si>
  <si>
    <t>XJK21BJC026</t>
  </si>
  <si>
    <t>郑琴</t>
  </si>
  <si>
    <t>乡村振兴背景下农村幼儿园传统文化游戏化传承的实践研究</t>
  </si>
  <si>
    <t>常德市武陵区育英小学</t>
  </si>
  <si>
    <t>XJK22BJC041</t>
  </si>
  <si>
    <t>瞿月亚</t>
  </si>
  <si>
    <t>以哲学绘本为载体的小学生心智教育对话模式研究</t>
  </si>
  <si>
    <t>常德市武陵区第一小学</t>
  </si>
  <si>
    <t>XJK22BJC023</t>
  </si>
  <si>
    <t>谢英</t>
  </si>
  <si>
    <t>小学语文习作阶梯性训练实践研究</t>
  </si>
  <si>
    <t>武陵区丹洲乡中心小学</t>
  </si>
  <si>
    <t>XJK21BJC039</t>
  </si>
  <si>
    <t>郭必慧</t>
  </si>
  <si>
    <t>小学劳动教育的体系构建与实施对策研究</t>
  </si>
  <si>
    <t>武陵区紫桥小学</t>
  </si>
  <si>
    <t>XJK21BJC052</t>
  </si>
  <si>
    <t>王飞</t>
  </si>
  <si>
    <t>小学环保活动课程的开发与应用研究</t>
  </si>
  <si>
    <t>武陵区北正街恒大华府小学</t>
  </si>
  <si>
    <t>XJK21BXX011</t>
  </si>
  <si>
    <t>唐静</t>
  </si>
  <si>
    <t>基于云平台的小学家校一体化教育机制建设研究</t>
  </si>
  <si>
    <t>武陵区新兴幼儿园</t>
  </si>
  <si>
    <t>XJK21BDY016</t>
  </si>
  <si>
    <t>张颜</t>
  </si>
  <si>
    <t>绘本阅读在幼儿品德养成中的实践研究</t>
  </si>
  <si>
    <t>鼎城区永安小学</t>
  </si>
  <si>
    <t>XJK21BJC029</t>
  </si>
  <si>
    <t>陈慧</t>
  </si>
  <si>
    <t>××地方文化的传承与学校德育活动融合的研究</t>
  </si>
  <si>
    <t>桃源县职业中等专业学校</t>
  </si>
  <si>
    <t>XJK21AZJ004</t>
  </si>
  <si>
    <t>钟桂宏</t>
  </si>
  <si>
    <t>乡村振兴背景下农村职业教育现代农业技能型人才培育的实践探究</t>
  </si>
  <si>
    <t>汉寿县第一中学</t>
  </si>
  <si>
    <t>XJK21BJC045</t>
  </si>
  <si>
    <t>连双刚</t>
  </si>
  <si>
    <t>新时代普通高中“课程思政”研究与实践</t>
  </si>
  <si>
    <t>石门县教师进修学校</t>
  </si>
  <si>
    <t>XJK22QCR002</t>
  </si>
  <si>
    <t>梁兵兵</t>
  </si>
  <si>
    <t>乡村新入职教师能力提升的“五结合”立体培训模式研究</t>
  </si>
  <si>
    <t>安乡县教育教学研究室</t>
  </si>
  <si>
    <t>XJK22AJC008</t>
  </si>
  <si>
    <t>王者兰</t>
  </si>
  <si>
    <t>核心素养视域下的初中《道德与法治》大单元教学研究</t>
  </si>
  <si>
    <t>临澧县第一中学</t>
  </si>
  <si>
    <t>XJK20AJC006</t>
  </si>
  <si>
    <t>汪文满</t>
  </si>
  <si>
    <t>农村高中“冷”学生教育的研究与实践</t>
  </si>
  <si>
    <t>临澧县丁玲小学</t>
  </si>
  <si>
    <t>XJK21BJC032</t>
  </si>
  <si>
    <t>网络联校背景下乡村教师专业发展研究</t>
  </si>
  <si>
    <t>湖南交通工程学院</t>
  </si>
  <si>
    <t>XJK22BGD016</t>
  </si>
  <si>
    <t>姚善银</t>
  </si>
  <si>
    <t>基于“六位一体”的高等教育国际化人才培养研究——以湖南省为例</t>
  </si>
  <si>
    <t>湖南财经工业职业技术学院</t>
  </si>
  <si>
    <t>XJK22QZY001</t>
  </si>
  <si>
    <t>李超</t>
  </si>
  <si>
    <t>乡村振兴战略背景下电子商务人才创业胜任力培养机制研究</t>
  </si>
  <si>
    <t>湖南高速铁路职业技术学院</t>
  </si>
  <si>
    <t>XJK22BZY061</t>
  </si>
  <si>
    <t>李晨旭</t>
  </si>
  <si>
    <t>新时代红色文化融入高职学生“楚怡”职教精神培育研究</t>
  </si>
  <si>
    <t>21YBJ26</t>
  </si>
  <si>
    <t>袁奇林</t>
  </si>
  <si>
    <t>百年湖湘红色文化资源融入本土高职院校思政实践教学体系的研究</t>
  </si>
  <si>
    <t>衡阳市教育科学研究院</t>
  </si>
  <si>
    <t>XJK21BJC028</t>
  </si>
  <si>
    <t>陈丽</t>
  </si>
  <si>
    <t>核心素养视阈下中小学劳动教育的探析与实践</t>
  </si>
  <si>
    <t>衡阳市广播电视大学（衡阳社区大学）</t>
  </si>
  <si>
    <t>XJK22BCR003</t>
  </si>
  <si>
    <t>周岑</t>
  </si>
  <si>
    <t>随迁青少年家庭教育的社区支持路径研究——以H市为例</t>
  </si>
  <si>
    <t>XJK21BCJ005</t>
  </si>
  <si>
    <t>王静</t>
  </si>
  <si>
    <t>“互联网+社区教育”融入社区治理的方法与路径研究</t>
  </si>
  <si>
    <t>衡阳市特殊教育学校</t>
  </si>
  <si>
    <t>XJK21BJC048</t>
  </si>
  <si>
    <t>匡明生</t>
  </si>
  <si>
    <t>新时代培智学生有效开展劳动教育的实施路径研究</t>
  </si>
  <si>
    <t>衡阳师范学院附属小学</t>
  </si>
  <si>
    <t>XJK22BJC028</t>
  </si>
  <si>
    <t>邹利民</t>
  </si>
  <si>
    <t>多元合作视角下幼小衔接现状及对策研究</t>
  </si>
  <si>
    <t>衡阳市石鼓区教育局</t>
  </si>
  <si>
    <t>XJK21BJC035</t>
  </si>
  <si>
    <t>周再红</t>
  </si>
  <si>
    <t>义务教育阶段思政课程区域性实践教育研究</t>
  </si>
  <si>
    <t>衡阳市石鼓区人民路小学</t>
  </si>
  <si>
    <t>XJK22BXX006</t>
  </si>
  <si>
    <t>陈淑君</t>
  </si>
  <si>
    <t>基于AI环境下小学高年级语言表达能力提升的研究与实践</t>
  </si>
  <si>
    <t>衡山县第二中学</t>
  </si>
  <si>
    <t>XJK21BJC040</t>
  </si>
  <si>
    <t>杨锐</t>
  </si>
  <si>
    <t>普通高中语文思政教育与地方红色文化融合的研究</t>
  </si>
  <si>
    <t>衡东县第九中学</t>
  </si>
  <si>
    <t>XJK21BJC042</t>
  </si>
  <si>
    <t>侯志中</t>
  </si>
  <si>
    <t>核心素养视域下初中语文对话教学的策略与研究</t>
  </si>
  <si>
    <t>耒阳市教育研究室</t>
  </si>
  <si>
    <t>XJK21BJC034</t>
  </si>
  <si>
    <t>梁陆元</t>
  </si>
  <si>
    <t>运用微信公众平台指导家庭教育的研究</t>
  </si>
  <si>
    <t>邵阳市教育科学研究院</t>
  </si>
  <si>
    <t>XJK22BXL007</t>
  </si>
  <si>
    <t>刘凌宇</t>
  </si>
  <si>
    <t>中小学生心理健康教育家校社共育实践研究</t>
  </si>
  <si>
    <t>益阳市教育科学研究院</t>
  </si>
  <si>
    <t>XJK22BJC056</t>
  </si>
  <si>
    <t>蔡奇文</t>
  </si>
  <si>
    <t>信息技术背景下中小学教育评价改革的研究与实践</t>
  </si>
  <si>
    <t>XJK22BJC035</t>
  </si>
  <si>
    <t>杨春</t>
  </si>
  <si>
    <t>基于SOLO分类理论的高中生物学命题研究</t>
  </si>
  <si>
    <t>XJK22BZY076</t>
  </si>
  <si>
    <t>汤伏南</t>
  </si>
  <si>
    <t>市州职业教育助推乡村振兴战略实施的策略研究</t>
  </si>
  <si>
    <t>益阳医学高等专科学校</t>
  </si>
  <si>
    <t>XJK22QXX002</t>
  </si>
  <si>
    <t>曹姣</t>
  </si>
  <si>
    <t>基于大数据技术的高校学业预警系统构建研究</t>
  </si>
  <si>
    <t>XJK22BDY012</t>
  </si>
  <si>
    <t>刘建成</t>
  </si>
  <si>
    <t>“三全育人”背景下大学生劳动教育机制创新研究</t>
  </si>
  <si>
    <t>益阳职业技术学院</t>
  </si>
  <si>
    <t>XJK22BZY069</t>
  </si>
  <si>
    <t>黄维民</t>
  </si>
  <si>
    <t>湖南职业教育服务乡村人才振兴的路径研究</t>
  </si>
  <si>
    <t>益阳师范高等专科学校</t>
  </si>
  <si>
    <t>XJK21BTW017</t>
  </si>
  <si>
    <t>胡晶晶</t>
  </si>
  <si>
    <t>小学音乐与古诗词教学融合实践研究</t>
  </si>
  <si>
    <t>XJK21ATW004</t>
  </si>
  <si>
    <t>符映红</t>
  </si>
  <si>
    <t>基于古筝弹唱古诗词的音乐教学实践研究</t>
  </si>
  <si>
    <t>XJK22BFZ006</t>
  </si>
  <si>
    <t>林英</t>
  </si>
  <si>
    <t>农村小规模学校发展困境及路径研究</t>
  </si>
  <si>
    <t>XJK22BGD052</t>
  </si>
  <si>
    <t>李梦醒</t>
  </si>
  <si>
    <t>大数据时代高等师范院校内部治理能力现代化研究</t>
  </si>
  <si>
    <t>益阳市第一中学</t>
  </si>
  <si>
    <t>XJK22QJC004</t>
  </si>
  <si>
    <t>谌理述</t>
  </si>
  <si>
    <t>运用通用技术开发高中生物学和化学自制教具的实践研究</t>
  </si>
  <si>
    <t>赫山区梓山湖学校</t>
  </si>
  <si>
    <t>XJK22BJC016</t>
  </si>
  <si>
    <t>符琴</t>
  </si>
  <si>
    <t>基于场景下的“三力三评”教师评价体系构建的实践研究</t>
  </si>
  <si>
    <t>桃江县教研室</t>
  </si>
  <si>
    <t>XJK22BJC026</t>
  </si>
  <si>
    <t>李朝辉</t>
  </si>
  <si>
    <t>初中道德与法治结构化情境教学的案例研究</t>
  </si>
  <si>
    <t>XJK21BJC037</t>
  </si>
  <si>
    <t>薛柏青</t>
  </si>
  <si>
    <t>新教材背景下初中语文口语交际教学策略研究</t>
  </si>
  <si>
    <t>XJK21BJC049</t>
  </si>
  <si>
    <t>胡锡军</t>
  </si>
  <si>
    <t>学习任务群视阈下高中学习性写作的实践研究</t>
  </si>
  <si>
    <t>桃江县桃花江镇中心学校</t>
  </si>
  <si>
    <t>XJK22BJC062</t>
  </si>
  <si>
    <t>倪淑贞</t>
  </si>
  <si>
    <t>“革命传统文化传承”视角下的小学语文阅读教学策略研究</t>
  </si>
  <si>
    <t>XJK21BJC050</t>
  </si>
  <si>
    <t>何美云</t>
  </si>
  <si>
    <t>新时期城镇小学生劳动教育的实践研究</t>
  </si>
  <si>
    <t>安化县教师发展中心</t>
  </si>
  <si>
    <t>XJK22BJC032</t>
  </si>
  <si>
    <t>夏永恒</t>
  </si>
  <si>
    <t>双减背景下小学语文跨学科综合学习的研究与实践</t>
  </si>
  <si>
    <t>安化县东坪镇智多星幼儿园</t>
  </si>
  <si>
    <t>XJK22BJC031</t>
  </si>
  <si>
    <t>罗剑勇</t>
  </si>
  <si>
    <t>基于儿童视角的幼儿自主游戏环境创设研究</t>
  </si>
  <si>
    <t>安化县东坪小精灵幼儿园</t>
  </si>
  <si>
    <t>XJK21BJC051</t>
  </si>
  <si>
    <t>戴欢妮</t>
  </si>
  <si>
    <t>新时代背景下农村幼儿园体验式劳动教育的实践研究</t>
  </si>
  <si>
    <t>安化县特殊教育学校</t>
  </si>
  <si>
    <t>XJK22BJC012</t>
  </si>
  <si>
    <t>罗鹏飞</t>
  </si>
  <si>
    <t>以特校为基地的普特融合教育实践研究</t>
  </si>
  <si>
    <t>永州职业技术学院</t>
  </si>
  <si>
    <t>XJK22BZY063</t>
  </si>
  <si>
    <t>张琼宇</t>
  </si>
  <si>
    <t>高职基础医学类MOOC质量评价指标体系建构研究</t>
  </si>
  <si>
    <t>永州师范高等专科学校</t>
  </si>
  <si>
    <t>21YBJ13</t>
  </si>
  <si>
    <t>何云峰</t>
  </si>
  <si>
    <t>习近平关于教育的重要论述在高职院校的实践研究</t>
  </si>
  <si>
    <t>永州市第九中学</t>
  </si>
  <si>
    <t>XJK22BJC057</t>
  </si>
  <si>
    <t>杨军</t>
  </si>
  <si>
    <t>中小学生心灵治理表达框架及其教学应用研究</t>
  </si>
  <si>
    <t>XJK21BJC044</t>
  </si>
  <si>
    <t>张文丽</t>
  </si>
  <si>
    <t>初中物理课程思政研究</t>
  </si>
  <si>
    <t>永州市宁远县第一中学</t>
  </si>
  <si>
    <t>XJK22BJC059</t>
  </si>
  <si>
    <t>李苏芳</t>
  </si>
  <si>
    <t>“双减”背景下普通高中班主任开展家校沟通的路径创新研究</t>
  </si>
  <si>
    <t>永州市宁远县中心铺学校</t>
  </si>
  <si>
    <t>XJK21BTW018</t>
  </si>
  <si>
    <t>杨鑫</t>
  </si>
  <si>
    <t>湘南地区农村留守儿童生命质量特征与体育运动干预模式研究</t>
  </si>
  <si>
    <t>祁阳县</t>
  </si>
  <si>
    <t>祁阳县教育局</t>
  </si>
  <si>
    <t>XJK22BJC030</t>
  </si>
  <si>
    <t>罗玉玲</t>
  </si>
  <si>
    <t>基于深度学习的习作单元整体教学实践研究</t>
  </si>
  <si>
    <t>江华瑶族自治县</t>
  </si>
  <si>
    <t>江华瑶族自治县教师进修学校</t>
  </si>
  <si>
    <t>XJK22BJC044</t>
  </si>
  <si>
    <t>刘宇雁</t>
  </si>
  <si>
    <t>县域家校共育建设的T-P-B模式的构建与实践研究</t>
  </si>
  <si>
    <t>湘南幼儿师范高等专科学校</t>
  </si>
  <si>
    <t>XJK22BXL005</t>
  </si>
  <si>
    <t>邓伟</t>
  </si>
  <si>
    <t>幼儿园与小学心理健康教育衔接实践研究</t>
  </si>
  <si>
    <t>郴州职业技术学院</t>
  </si>
  <si>
    <t>XJK22QZY006</t>
  </si>
  <si>
    <t>谢思芹</t>
  </si>
  <si>
    <t>“双创”背景下基于职业成熟度的高职生就业能力培养路径研究</t>
  </si>
  <si>
    <t>郴州市第一职业中等专业学校</t>
  </si>
  <si>
    <t>XJK22BZY071</t>
  </si>
  <si>
    <t>王平安</t>
  </si>
  <si>
    <t>“双优”视阈下中等职业教育质量评价研究</t>
  </si>
  <si>
    <t>郴州市教育科学研究院</t>
  </si>
  <si>
    <t>XJK20AJC007</t>
  </si>
  <si>
    <t>黄美凤</t>
  </si>
  <si>
    <t>大数据背景下初中阅读文中写作资源利用与开发</t>
  </si>
  <si>
    <t>XJK21BJC008</t>
  </si>
  <si>
    <t>袁红梅</t>
  </si>
  <si>
    <t>跨学科项目化学习的实践研究</t>
  </si>
  <si>
    <t>郴州市特殊教育中心学校</t>
  </si>
  <si>
    <t>XJK22QXL001</t>
  </si>
  <si>
    <t>邓常珠</t>
  </si>
  <si>
    <t>团体沙盘游戏治疗对特殊教育教师心理健康的干预与追踪研究</t>
  </si>
  <si>
    <t>郴州市第三完全小学</t>
  </si>
  <si>
    <t>XJK21BDY018</t>
  </si>
  <si>
    <t>谷玲君</t>
  </si>
  <si>
    <t>地方红色文化融入小学课程思政建设的实施策略的研究</t>
  </si>
  <si>
    <t>桂阳县第三中学</t>
  </si>
  <si>
    <t>XJK22AXL003</t>
  </si>
  <si>
    <t>何天宝</t>
  </si>
  <si>
    <t>积极心理学视域下提升高中生自我效能感培养策略研究</t>
  </si>
  <si>
    <t>桂东县职业教育中心</t>
  </si>
  <si>
    <t>XJK22BXL006</t>
  </si>
  <si>
    <t>李溢华</t>
  </si>
  <si>
    <t>边远山区中职学生不良心理干预对策研究</t>
  </si>
  <si>
    <t>资兴市立中学</t>
  </si>
  <si>
    <t>XJK21BJC030</t>
  </si>
  <si>
    <t>何东贤</t>
  </si>
  <si>
    <t>基于“三新”背景的高中语文单元整体教学设计与实践</t>
  </si>
  <si>
    <t>娄底职业技术学院</t>
  </si>
  <si>
    <t>XJK22BZY011</t>
  </si>
  <si>
    <t>夏高彦</t>
  </si>
  <si>
    <t>中华优秀传统文化与高职设计类专业教材融合路径研究</t>
  </si>
  <si>
    <t>娄底市教育科学研究所</t>
  </si>
  <si>
    <t>XJK22BJC036</t>
  </si>
  <si>
    <t>肖伟颜</t>
  </si>
  <si>
    <t>基于交际语境写作理论的小学语文习作教学实践研究</t>
  </si>
  <si>
    <t>XJK22BJC060</t>
  </si>
  <si>
    <t>徐映青</t>
  </si>
  <si>
    <t>课程思政融入高中英语单元整体教学的实践研究</t>
  </si>
  <si>
    <t>XJK21BJC027</t>
  </si>
  <si>
    <t>王立群</t>
  </si>
  <si>
    <t>互联网＋背景下幼儿园危机管理策略提升</t>
  </si>
  <si>
    <t>XJK21QJC004</t>
  </si>
  <si>
    <t>陈理</t>
  </si>
  <si>
    <t>湘中农村中小学思政课区域一体化实践研究——以X片区为例</t>
  </si>
  <si>
    <t>娄底幼儿师范高等专科学校</t>
  </si>
  <si>
    <t>XJK21BZJ073</t>
  </si>
  <si>
    <t>心理调适在小学教育专业五年制定向师范生职业生涯规划中的应用研究</t>
  </si>
  <si>
    <t>娄底一中附属实验学校</t>
  </si>
  <si>
    <t>XJK22QJC007</t>
  </si>
  <si>
    <t>朱凌青青</t>
  </si>
  <si>
    <t>利用娄底文化资源开展初中语文综合实践活动的研究</t>
  </si>
  <si>
    <t>娄底市第九小学</t>
  </si>
  <si>
    <t>XJK22BJC052</t>
  </si>
  <si>
    <t>陈爱辉</t>
  </si>
  <si>
    <t>核心素养时代古典诗词赋能学校文化建设策略研究</t>
  </si>
  <si>
    <t>娄底市娄星区教育科学研究室</t>
  </si>
  <si>
    <t>XJK22BJC021</t>
  </si>
  <si>
    <t>童小燕</t>
  </si>
  <si>
    <t>“双减”下小学语文“习作单元”项目式学习活动设计研究</t>
  </si>
  <si>
    <t>冷水江市教师进修学校</t>
  </si>
  <si>
    <t>XJK21BJC043</t>
  </si>
  <si>
    <t>李继龙</t>
  </si>
  <si>
    <t>基于名师工作室提升初中数学教师数学史素养的实践研究</t>
  </si>
  <si>
    <t>冷水江市红日实验小学</t>
  </si>
  <si>
    <t>XJK21BJC031</t>
  </si>
  <si>
    <t>易群梅</t>
  </si>
  <si>
    <t>“课程思政”视域下的小学生课外阅读指导课例研究</t>
  </si>
  <si>
    <t>冷水江市中连乡中心小学</t>
  </si>
  <si>
    <t>XJK21BDY011</t>
  </si>
  <si>
    <t>刘红霞</t>
  </si>
  <si>
    <t>新时代乡村小学思政教育改革创新实践研究</t>
  </si>
  <si>
    <t>涟源市教师进修学校</t>
  </si>
  <si>
    <t>XJK22BJC046</t>
  </si>
  <si>
    <t>刘硕鹏</t>
  </si>
  <si>
    <t>县域教师工作坊促进校本研修实践性研究</t>
  </si>
  <si>
    <t>21YBJ22</t>
  </si>
  <si>
    <t>王丽燕</t>
  </si>
  <si>
    <t>小学数学特级教师农村工作站区域推进研究</t>
  </si>
  <si>
    <t>怀化师范高等专科学校</t>
  </si>
  <si>
    <t>XJK22BZY040</t>
  </si>
  <si>
    <t>肖玲</t>
  </si>
  <si>
    <t>乡村振兴背景下公费师范生乡土认同现状及提升路径研究</t>
  </si>
  <si>
    <t>怀化职业技术学院</t>
  </si>
  <si>
    <t>XJK22BZY014</t>
  </si>
  <si>
    <t>李晓丹</t>
  </si>
  <si>
    <t>湖湘传统工艺融入新时代高职劳动教育的价值意蕴与实现路径研究</t>
  </si>
  <si>
    <t>怀化市教育局教科院</t>
  </si>
  <si>
    <t>XJK22BJC034</t>
  </si>
  <si>
    <t>岳振华</t>
  </si>
  <si>
    <t>小型动物养殖在初中课后服务中的应用研究</t>
  </si>
  <si>
    <t>XJK22BXL008</t>
  </si>
  <si>
    <t>石倩</t>
  </si>
  <si>
    <t>中小学心理健康教育教师胜任力提升的实践研究</t>
  </si>
  <si>
    <t>怀化市铁路第二中学</t>
  </si>
  <si>
    <t>XJK22BTW013</t>
  </si>
  <si>
    <t>许振坤</t>
  </si>
  <si>
    <t>基于村落文化的大湘西农村学校美育体系研究</t>
  </si>
  <si>
    <t>XJK21BJC053</t>
  </si>
  <si>
    <t>丁湘宁</t>
  </si>
  <si>
    <t>将中医药文化融入初中生物综合实践活动的研究</t>
  </si>
  <si>
    <t>芷江侗族自治县</t>
  </si>
  <si>
    <t>芷江特殊教育学校</t>
  </si>
  <si>
    <t>XJK22BJC040</t>
  </si>
  <si>
    <t>张丹</t>
  </si>
  <si>
    <t>劳动技能•财商教育课程在培智学校中运用的实践研究</t>
  </si>
  <si>
    <t>芷江侗族自治县第一幼儿园</t>
  </si>
  <si>
    <t>XJK21BJC041</t>
  </si>
  <si>
    <t>谭亚平</t>
  </si>
  <si>
    <t>在综合实践活动中培养幼儿劳动素养的实践与研究</t>
  </si>
  <si>
    <t>新晃侗族自治县</t>
  </si>
  <si>
    <t>新晃侗族自治县幼儿园</t>
  </si>
  <si>
    <t>XJK22BJC043</t>
  </si>
  <si>
    <t>李奕</t>
  </si>
  <si>
    <t>幼儿园以游戏为基本活动的典型问题与解决策略研究</t>
  </si>
  <si>
    <t>溆浦县教研室</t>
  </si>
  <si>
    <t>XJK22BJC064</t>
  </si>
  <si>
    <t>宋孝华</t>
  </si>
  <si>
    <t>研训教一体化学科工作室助推乡村教育振兴的实践研究</t>
  </si>
  <si>
    <t>沅陵县溪子口小学</t>
  </si>
  <si>
    <t>XJK22BJC029</t>
  </si>
  <si>
    <t>罗春蓉</t>
  </si>
  <si>
    <t>利用校园有限场地开展植物栽培劳动教育的实践研究</t>
  </si>
  <si>
    <t>会同县城北学校</t>
  </si>
  <si>
    <t>XJK21BJC036</t>
  </si>
  <si>
    <t>饶菊芳</t>
  </si>
  <si>
    <t>关爱留守儿童，创新家校隔代教育模式的实践研究</t>
  </si>
  <si>
    <t>湘西自治州</t>
  </si>
  <si>
    <t>湘西自治州小计</t>
  </si>
  <si>
    <t>州本级</t>
  </si>
  <si>
    <t>湘西民族职业技术学院</t>
  </si>
  <si>
    <t>XJK22BTW011</t>
  </si>
  <si>
    <t>曾直</t>
  </si>
  <si>
    <t>累积生态风险对高职院校学生健康危险行为的影响机制及干预策略研究</t>
  </si>
  <si>
    <t>22YBJ13</t>
  </si>
  <si>
    <t>周峻</t>
  </si>
  <si>
    <t>乡村振兴战略下职业教育提升农村相对贫困群体就业创业能力的绩效评价和优化研究</t>
  </si>
  <si>
    <t>吉首大学师范学院</t>
  </si>
  <si>
    <t>XJK22ZDJD56</t>
  </si>
  <si>
    <t>石群勇</t>
  </si>
  <si>
    <t>民族地区学校铸牢中华民族共同体意识教育路径研究</t>
  </si>
  <si>
    <t>XJK22BMZ001</t>
  </si>
  <si>
    <t>向芬</t>
  </si>
  <si>
    <t>民族地区乡村学前教育高质量发展的动力机制及实践路径研究</t>
  </si>
  <si>
    <t>吉首市己略学校</t>
  </si>
  <si>
    <t>XJK21BDY015</t>
  </si>
  <si>
    <t>石银芝</t>
  </si>
  <si>
    <t>乡村振兴背景下农村儿童德育实施路径研究</t>
  </si>
  <si>
    <t>泸溪县特殊教育学校</t>
  </si>
  <si>
    <t>XJK22BJC027</t>
  </si>
  <si>
    <t>李兰兰</t>
  </si>
  <si>
    <t>民族地区送教上门延伸式教学策略的研究</t>
  </si>
  <si>
    <t>永顺县溪州中学</t>
  </si>
  <si>
    <t>XJK21BJC007</t>
  </si>
  <si>
    <t>左建军</t>
  </si>
  <si>
    <t>坊室共研促进湘西农村薄弱学校化学教师专业成长的研究</t>
  </si>
  <si>
    <t>慈利县粮食幼儿园</t>
  </si>
  <si>
    <t>XJK21BJC033</t>
  </si>
  <si>
    <t>王倩</t>
  </si>
  <si>
    <t>基于绘本阅读的幼儿表演游戏指导研究</t>
  </si>
  <si>
    <t>附件3</t>
  </si>
  <si>
    <t>2022年民族教育发展项目校补助经费分配明细表</t>
  </si>
  <si>
    <t>市州</t>
  </si>
  <si>
    <t>县市区</t>
  </si>
  <si>
    <t>预算单位</t>
  </si>
  <si>
    <t>民族团结进步教育示范校</t>
  </si>
  <si>
    <t>合计</t>
  </si>
  <si>
    <t>周南中学</t>
  </si>
  <si>
    <t>长铺子苗族侗族乡枫木团学校</t>
  </si>
  <si>
    <t>城步苗族自治县</t>
  </si>
  <si>
    <t>西岩镇中心小学</t>
  </si>
  <si>
    <t>易家渡镇完全小学</t>
  </si>
  <si>
    <t>民族实验幼儿园</t>
  </si>
  <si>
    <t>张家界天门小学</t>
  </si>
  <si>
    <t>武陵源区第二中学</t>
  </si>
  <si>
    <t>甘堰土家族乡穿石小学</t>
  </si>
  <si>
    <t>马合口学校</t>
  </si>
  <si>
    <t>白石学校新华村小学</t>
  </si>
  <si>
    <t>沱江镇第四小学</t>
  </si>
  <si>
    <t>大圩镇第二小学教学点（安宁小学）</t>
  </si>
  <si>
    <t>松柏瑶族乡中心小学</t>
  </si>
  <si>
    <t>怀化芷师中学</t>
  </si>
  <si>
    <t>五郎溪小学金厂坪村</t>
  </si>
  <si>
    <t>通道侗族自治县</t>
  </si>
  <si>
    <t>坪坦乡中心小学</t>
  </si>
  <si>
    <t>坪坦乡高步小学</t>
  </si>
  <si>
    <t>中寨镇中心小学（比足教学点）</t>
  </si>
  <si>
    <t>湘西州</t>
  </si>
  <si>
    <t>双龙镇排碧九年一贯制学校</t>
  </si>
  <si>
    <t>麻栗场镇望高小学</t>
  </si>
  <si>
    <t>武溪镇第二小学</t>
  </si>
  <si>
    <t>水银小学</t>
  </si>
  <si>
    <t>毛沟镇毛沟小学（略水小学）</t>
  </si>
  <si>
    <t>红石林镇中心完小</t>
  </si>
  <si>
    <t>塔卧苏区中心完全小学</t>
  </si>
  <si>
    <t>附件4</t>
  </si>
  <si>
    <t>2022年国家义务教育质量监测购买服务省级补助资金分配明细表</t>
  </si>
  <si>
    <t>此次下达</t>
  </si>
  <si>
    <t>澧县</t>
  </si>
  <si>
    <r>
      <rPr>
        <sz val="10"/>
        <color theme="1"/>
        <rFont val="微软雅黑"/>
        <family val="2"/>
        <charset val="134"/>
      </rPr>
      <t>习近平生态文明法治</t>
    </r>
    <r>
      <rPr>
        <sz val="10"/>
        <color theme="1"/>
        <rFont val="仿宋_GB2312"/>
        <charset val="134"/>
      </rPr>
      <t>思想教育实施机制研究</t>
    </r>
    <phoneticPr fontId="6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</si>
</sst>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0.00_ ;_ \¥* \-#,##0.00_ ;_ \¥* &quot;-&quot;??_ ;_ @_ "/>
  </numFmts>
  <fonts count="70">
    <font>
      <sz val="11"/>
      <color theme="1"/>
      <name val="Tahoma"/>
      <charset val="134"/>
    </font>
    <font>
      <sz val="11"/>
      <color theme="1"/>
      <name val="宋体"/>
      <charset val="134"/>
    </font>
    <font>
      <b/>
      <sz val="11"/>
      <color theme="1"/>
      <name val="宋体"/>
      <charset val="134"/>
    </font>
    <font>
      <sz val="12"/>
      <color theme="1"/>
      <name val="黑体"/>
      <charset val="134"/>
    </font>
    <font>
      <sz val="16"/>
      <color rgb="FF000000"/>
      <name val="方正小标宋简体"/>
      <charset val="134"/>
    </font>
    <font>
      <sz val="18"/>
      <color rgb="FF000000"/>
      <name val="方正小标宋简体"/>
      <charset val="134"/>
    </font>
    <font>
      <sz val="12"/>
      <color rgb="FF000000"/>
      <name val="方正小标宋简体"/>
      <charset val="134"/>
    </font>
    <font>
      <sz val="10"/>
      <color rgb="FF000000"/>
      <name val="黑体"/>
      <family val="3"/>
      <charset val="134"/>
    </font>
    <font>
      <sz val="10"/>
      <color theme="1"/>
      <name val="黑体"/>
      <family val="3"/>
      <charset val="134"/>
    </font>
    <font>
      <b/>
      <sz val="11"/>
      <name val="仿宋_GB2312"/>
      <charset val="134"/>
    </font>
    <font>
      <sz val="11"/>
      <color theme="1"/>
      <name val="宋体"/>
      <family val="3"/>
      <charset val="134"/>
      <scheme val="minor"/>
    </font>
    <font>
      <sz val="16"/>
      <color theme="1"/>
      <name val="宋体"/>
      <family val="3"/>
      <charset val="134"/>
      <scheme val="minor"/>
    </font>
    <font>
      <b/>
      <sz val="10"/>
      <name val="黑体"/>
      <family val="3"/>
      <charset val="134"/>
    </font>
    <font>
      <b/>
      <sz val="10"/>
      <name val="宋体"/>
      <family val="3"/>
      <charset val="134"/>
    </font>
    <font>
      <b/>
      <sz val="10"/>
      <color theme="1"/>
      <name val="宋体"/>
      <family val="3"/>
      <charset val="134"/>
      <scheme val="minor"/>
    </font>
    <font>
      <sz val="12"/>
      <name val="宋体"/>
      <family val="3"/>
      <charset val="134"/>
      <scheme val="minor"/>
    </font>
    <font>
      <sz val="12"/>
      <color theme="1"/>
      <name val="宋体"/>
      <family val="3"/>
      <charset val="134"/>
      <scheme val="minor"/>
    </font>
    <font>
      <sz val="12"/>
      <color rgb="FF000000"/>
      <name val="宋体"/>
      <family val="3"/>
      <charset val="134"/>
    </font>
    <font>
      <sz val="11"/>
      <color rgb="FFFF0000"/>
      <name val="Tahoma"/>
      <family val="2"/>
    </font>
    <font>
      <b/>
      <sz val="10"/>
      <color theme="1"/>
      <name val="宋体"/>
      <family val="3"/>
      <charset val="134"/>
    </font>
    <font>
      <b/>
      <sz val="10"/>
      <color theme="1"/>
      <name val="Times New Roman"/>
      <family val="1"/>
    </font>
    <font>
      <sz val="10"/>
      <color theme="1"/>
      <name val="宋体"/>
      <family val="3"/>
      <charset val="134"/>
    </font>
    <font>
      <sz val="10"/>
      <color theme="1"/>
      <name val="仿宋_GB2312"/>
      <charset val="134"/>
    </font>
    <font>
      <sz val="9"/>
      <color theme="1"/>
      <name val="宋体"/>
      <family val="3"/>
      <charset val="134"/>
      <scheme val="major"/>
    </font>
    <font>
      <sz val="8"/>
      <color theme="1"/>
      <name val="宋体"/>
      <family val="3"/>
      <charset val="134"/>
      <scheme val="major"/>
    </font>
    <font>
      <sz val="10"/>
      <color theme="1"/>
      <name val="Times New Roman"/>
      <family val="1"/>
    </font>
    <font>
      <sz val="9"/>
      <color theme="1"/>
      <name val="仿宋_GB2312"/>
      <charset val="134"/>
    </font>
    <font>
      <sz val="8"/>
      <color theme="1"/>
      <name val="仿宋_GB2312"/>
      <charset val="134"/>
    </font>
    <font>
      <sz val="10"/>
      <color theme="1"/>
      <name val="宋体"/>
      <family val="3"/>
      <charset val="134"/>
      <scheme val="major"/>
    </font>
    <font>
      <b/>
      <sz val="10"/>
      <color theme="1"/>
      <name val="仿宋_GB2312"/>
      <charset val="134"/>
    </font>
    <font>
      <sz val="10"/>
      <color theme="1"/>
      <name val="宋体"/>
      <family val="3"/>
      <charset val="134"/>
      <scheme val="minor"/>
    </font>
    <font>
      <sz val="12"/>
      <color theme="1"/>
      <name val="Tahoma"/>
      <family val="2"/>
    </font>
    <font>
      <b/>
      <sz val="11"/>
      <color theme="1"/>
      <name val="仿宋_GB2312"/>
      <charset val="134"/>
    </font>
    <font>
      <sz val="12"/>
      <name val="黑体"/>
      <family val="3"/>
      <charset val="134"/>
    </font>
    <font>
      <b/>
      <sz val="14"/>
      <name val="仿宋"/>
      <family val="3"/>
      <charset val="134"/>
    </font>
    <font>
      <b/>
      <sz val="14"/>
      <name val="宋体"/>
      <family val="3"/>
      <charset val="134"/>
      <scheme val="major"/>
    </font>
    <font>
      <b/>
      <sz val="14"/>
      <name val="华文仿宋"/>
      <charset val="134"/>
    </font>
    <font>
      <sz val="11"/>
      <color indexed="8"/>
      <name val="宋体"/>
      <family val="3"/>
      <charset val="134"/>
      <scheme val="minor"/>
    </font>
    <font>
      <sz val="11"/>
      <name val="宋体"/>
      <family val="3"/>
      <charset val="134"/>
      <scheme val="minor"/>
    </font>
    <font>
      <b/>
      <sz val="12"/>
      <color theme="1"/>
      <name val="宋体"/>
      <family val="3"/>
      <charset val="134"/>
      <scheme val="minor"/>
    </font>
    <font>
      <b/>
      <sz val="11"/>
      <color theme="1"/>
      <name val="宋体"/>
      <family val="3"/>
      <charset val="134"/>
      <scheme val="minor"/>
    </font>
    <font>
      <b/>
      <sz val="14"/>
      <color theme="1"/>
      <name val="华文仿宋"/>
      <charset val="134"/>
    </font>
    <font>
      <sz val="11"/>
      <color rgb="FF000000"/>
      <name val="宋体"/>
      <family val="3"/>
      <charset val="134"/>
      <scheme val="minor"/>
    </font>
    <font>
      <b/>
      <sz val="12"/>
      <color rgb="FF000000"/>
      <name val="宋体"/>
      <family val="3"/>
      <charset val="134"/>
      <scheme val="minor"/>
    </font>
    <font>
      <sz val="12"/>
      <color rgb="FF000000"/>
      <name val="宋体"/>
      <family val="3"/>
      <charset val="134"/>
      <scheme val="minor"/>
    </font>
    <font>
      <sz val="10"/>
      <name val="Arial"/>
      <family val="2"/>
    </font>
    <font>
      <sz val="11"/>
      <color indexed="9"/>
      <name val="宋体"/>
      <family val="3"/>
      <charset val="134"/>
    </font>
    <font>
      <sz val="11"/>
      <color indexed="8"/>
      <name val="宋体"/>
      <family val="3"/>
      <charset val="134"/>
    </font>
    <font>
      <sz val="11"/>
      <color indexed="52"/>
      <name val="宋体"/>
      <family val="3"/>
      <charset val="134"/>
    </font>
    <font>
      <u/>
      <sz val="12"/>
      <color indexed="12"/>
      <name val="宋体"/>
      <family val="3"/>
      <charset val="134"/>
    </font>
    <font>
      <sz val="11"/>
      <color indexed="20"/>
      <name val="宋体"/>
      <family val="3"/>
      <charset val="134"/>
    </font>
    <font>
      <sz val="11"/>
      <color indexed="60"/>
      <name val="宋体"/>
      <family val="3"/>
      <charset val="134"/>
    </font>
    <font>
      <b/>
      <sz val="11"/>
      <color indexed="8"/>
      <name val="宋体"/>
      <family val="3"/>
      <charset val="134"/>
    </font>
    <font>
      <sz val="12"/>
      <name val="宋体"/>
      <family val="3"/>
      <charset val="134"/>
    </font>
    <font>
      <b/>
      <sz val="13"/>
      <color indexed="54"/>
      <name val="宋体"/>
      <family val="3"/>
      <charset val="134"/>
    </font>
    <font>
      <sz val="11"/>
      <color indexed="62"/>
      <name val="宋体"/>
      <family val="3"/>
      <charset val="134"/>
    </font>
    <font>
      <b/>
      <sz val="11"/>
      <color indexed="52"/>
      <name val="宋体"/>
      <family val="3"/>
      <charset val="134"/>
    </font>
    <font>
      <b/>
      <sz val="15"/>
      <color indexed="54"/>
      <name val="宋体"/>
      <family val="3"/>
      <charset val="134"/>
    </font>
    <font>
      <sz val="11"/>
      <color indexed="10"/>
      <name val="宋体"/>
      <family val="3"/>
      <charset val="134"/>
    </font>
    <font>
      <sz val="11"/>
      <color indexed="17"/>
      <name val="宋体"/>
      <family val="3"/>
      <charset val="134"/>
    </font>
    <font>
      <i/>
      <sz val="11"/>
      <color indexed="23"/>
      <name val="宋体"/>
      <family val="3"/>
      <charset val="134"/>
    </font>
    <font>
      <b/>
      <sz val="11"/>
      <color indexed="63"/>
      <name val="宋体"/>
      <family val="3"/>
      <charset val="134"/>
    </font>
    <font>
      <sz val="11"/>
      <color indexed="8"/>
      <name val="Tahoma"/>
      <family val="2"/>
    </font>
    <font>
      <b/>
      <sz val="11"/>
      <color indexed="9"/>
      <name val="宋体"/>
      <family val="3"/>
      <charset val="134"/>
    </font>
    <font>
      <b/>
      <sz val="11"/>
      <color indexed="54"/>
      <name val="宋体"/>
      <family val="3"/>
      <charset val="134"/>
    </font>
    <font>
      <b/>
      <sz val="18"/>
      <color indexed="54"/>
      <name val="宋体"/>
      <family val="3"/>
      <charset val="134"/>
    </font>
    <font>
      <sz val="11"/>
      <color theme="1"/>
      <name val="Tahoma"/>
      <family val="2"/>
    </font>
    <font>
      <sz val="9"/>
      <name val="Tahoma"/>
      <family val="2"/>
    </font>
    <font>
      <sz val="10"/>
      <color theme="1"/>
      <name val="微软雅黑"/>
      <family val="2"/>
      <charset val="134"/>
    </font>
    <font>
      <sz val="10"/>
      <color theme="1"/>
      <name val="仿宋_GB2312"/>
      <family val="2"/>
      <charset val="134"/>
    </font>
  </fonts>
  <fills count="2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51"/>
        <bgColor indexed="64"/>
      </patternFill>
    </fill>
    <fill>
      <patternFill patternType="solid">
        <fgColor indexed="47"/>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62"/>
        <bgColor indexed="64"/>
      </patternFill>
    </fill>
    <fill>
      <patternFill patternType="solid">
        <fgColor indexed="27"/>
        <bgColor indexed="64"/>
      </patternFill>
    </fill>
    <fill>
      <patternFill patternType="solid">
        <fgColor indexed="42"/>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
      <patternFill patternType="solid">
        <fgColor indexed="49"/>
        <bgColor indexed="64"/>
      </patternFill>
    </fill>
    <fill>
      <patternFill patternType="solid">
        <fgColor indexed="26"/>
        <bgColor indexed="64"/>
      </patternFill>
    </fill>
    <fill>
      <patternFill patternType="solid">
        <fgColor indexed="55"/>
        <bgColor indexed="64"/>
      </patternFill>
    </fill>
    <fill>
      <patternFill patternType="solid">
        <fgColor indexed="9"/>
        <bgColor indexed="64"/>
      </patternFill>
    </fill>
    <fill>
      <patternFill patternType="solid">
        <fgColor indexed="31"/>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double">
        <color indexed="52"/>
      </bottom>
      <diagonal/>
    </border>
    <border>
      <left/>
      <right/>
      <top style="thin">
        <color indexed="49"/>
      </top>
      <bottom style="double">
        <color indexed="49"/>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s>
  <cellStyleXfs count="99">
    <xf numFmtId="0" fontId="0" fillId="0" borderId="0"/>
    <xf numFmtId="0" fontId="66" fillId="0" borderId="0">
      <alignment vertical="center"/>
    </xf>
    <xf numFmtId="0" fontId="47" fillId="10" borderId="0" applyNumberFormat="0" applyBorder="0" applyAlignment="0" applyProtection="0">
      <alignment vertical="center"/>
    </xf>
    <xf numFmtId="0" fontId="45" fillId="0" borderId="0" applyNumberFormat="0" applyFill="0" applyBorder="0" applyAlignment="0" applyProtection="0"/>
    <xf numFmtId="0" fontId="56" fillId="7" borderId="19" applyNumberFormat="0" applyAlignment="0" applyProtection="0">
      <alignment vertical="center"/>
    </xf>
    <xf numFmtId="0" fontId="53" fillId="0" borderId="0"/>
    <xf numFmtId="0" fontId="66" fillId="0" borderId="0">
      <alignment vertical="center"/>
    </xf>
    <xf numFmtId="0" fontId="47" fillId="8" borderId="0" applyNumberFormat="0" applyBorder="0" applyAlignment="0" applyProtection="0">
      <alignment vertical="center"/>
    </xf>
    <xf numFmtId="0" fontId="53" fillId="0" borderId="0">
      <alignment vertical="center"/>
    </xf>
    <xf numFmtId="0" fontId="47" fillId="12" borderId="0" applyNumberFormat="0" applyBorder="0" applyAlignment="0" applyProtection="0">
      <alignment vertical="center"/>
    </xf>
    <xf numFmtId="0" fontId="47" fillId="5" borderId="0" applyNumberFormat="0" applyBorder="0" applyAlignment="0" applyProtection="0">
      <alignment vertical="center"/>
    </xf>
    <xf numFmtId="0" fontId="53" fillId="0" borderId="0"/>
    <xf numFmtId="0" fontId="47" fillId="12" borderId="0" applyNumberFormat="0" applyBorder="0" applyAlignment="0" applyProtection="0">
      <alignment vertical="center"/>
    </xf>
    <xf numFmtId="0" fontId="61" fillId="7" borderId="21" applyNumberFormat="0" applyAlignment="0" applyProtection="0">
      <alignment vertical="center"/>
    </xf>
    <xf numFmtId="0" fontId="46" fillId="8" borderId="0" applyNumberFormat="0" applyBorder="0" applyAlignment="0" applyProtection="0">
      <alignment vertical="center"/>
    </xf>
    <xf numFmtId="0" fontId="51" fillId="8" borderId="0" applyNumberFormat="0" applyBorder="0" applyAlignment="0" applyProtection="0">
      <alignment vertical="center"/>
    </xf>
    <xf numFmtId="0" fontId="47" fillId="8" borderId="0" applyNumberFormat="0" applyBorder="0" applyAlignment="0" applyProtection="0">
      <alignment vertical="center"/>
    </xf>
    <xf numFmtId="0" fontId="47" fillId="5" borderId="0" applyNumberFormat="0" applyBorder="0" applyAlignment="0" applyProtection="0">
      <alignment vertical="center"/>
    </xf>
    <xf numFmtId="0" fontId="47" fillId="18" borderId="0" applyNumberFormat="0" applyBorder="0" applyAlignment="0" applyProtection="0">
      <alignment vertical="center"/>
    </xf>
    <xf numFmtId="0" fontId="47" fillId="16" borderId="0" applyNumberFormat="0" applyBorder="0" applyAlignment="0" applyProtection="0">
      <alignment vertical="center"/>
    </xf>
    <xf numFmtId="0" fontId="66" fillId="0" borderId="0"/>
    <xf numFmtId="0" fontId="47" fillId="19" borderId="0" applyNumberFormat="0" applyBorder="0" applyAlignment="0" applyProtection="0">
      <alignment vertical="center"/>
    </xf>
    <xf numFmtId="0" fontId="47" fillId="11" borderId="0" applyNumberFormat="0" applyBorder="0" applyAlignment="0" applyProtection="0">
      <alignment vertical="center"/>
    </xf>
    <xf numFmtId="0" fontId="47" fillId="7" borderId="0" applyNumberFormat="0" applyBorder="0" applyAlignment="0" applyProtection="0">
      <alignment vertical="center"/>
    </xf>
    <xf numFmtId="0" fontId="46" fillId="12" borderId="0" applyNumberFormat="0" applyBorder="0" applyAlignment="0" applyProtection="0">
      <alignment vertical="center"/>
    </xf>
    <xf numFmtId="0" fontId="46" fillId="5" borderId="0" applyNumberFormat="0" applyBorder="0" applyAlignment="0" applyProtection="0">
      <alignment vertical="center"/>
    </xf>
    <xf numFmtId="0" fontId="66" fillId="0" borderId="0">
      <alignment vertical="center"/>
    </xf>
    <xf numFmtId="0" fontId="46" fillId="7" borderId="0" applyNumberFormat="0" applyBorder="0" applyAlignment="0" applyProtection="0">
      <alignment vertical="center"/>
    </xf>
    <xf numFmtId="0" fontId="46" fillId="15" borderId="0" applyNumberFormat="0" applyBorder="0" applyAlignment="0" applyProtection="0">
      <alignment vertical="center"/>
    </xf>
    <xf numFmtId="0" fontId="46" fillId="13" borderId="0" applyNumberFormat="0" applyBorder="0" applyAlignment="0" applyProtection="0">
      <alignment vertical="center"/>
    </xf>
    <xf numFmtId="0" fontId="57" fillId="0" borderId="18" applyNumberFormat="0" applyFill="0" applyAlignment="0" applyProtection="0">
      <alignment vertical="center"/>
    </xf>
    <xf numFmtId="0" fontId="54" fillId="0" borderId="18" applyNumberFormat="0" applyFill="0" applyAlignment="0" applyProtection="0">
      <alignment vertical="center"/>
    </xf>
    <xf numFmtId="0" fontId="64" fillId="0" borderId="23" applyNumberFormat="0" applyFill="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0" fillId="6" borderId="0" applyNumberFormat="0" applyBorder="0" applyAlignment="0" applyProtection="0">
      <alignment vertical="center"/>
    </xf>
    <xf numFmtId="0" fontId="10"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53"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53" fillId="0" borderId="0">
      <alignment vertical="center"/>
    </xf>
    <xf numFmtId="0" fontId="62" fillId="0" borderId="0">
      <alignment vertical="center"/>
    </xf>
    <xf numFmtId="0" fontId="62" fillId="0" borderId="0">
      <alignment vertical="center"/>
    </xf>
    <xf numFmtId="0" fontId="66" fillId="0" borderId="0">
      <alignment vertical="center"/>
    </xf>
    <xf numFmtId="0" fontId="53" fillId="0" borderId="0" applyProtection="0">
      <alignment vertical="center"/>
    </xf>
    <xf numFmtId="0" fontId="10" fillId="0" borderId="0"/>
    <xf numFmtId="0" fontId="53" fillId="0" borderId="0">
      <alignment vertical="center"/>
    </xf>
    <xf numFmtId="0" fontId="45" fillId="0" borderId="0" applyNumberFormat="0" applyFill="0" applyBorder="0" applyAlignment="0" applyProtection="0"/>
    <xf numFmtId="0" fontId="53" fillId="0" borderId="0">
      <alignment vertical="center"/>
    </xf>
    <xf numFmtId="0" fontId="66" fillId="0" borderId="0">
      <alignment vertical="center"/>
    </xf>
    <xf numFmtId="0" fontId="66" fillId="0" borderId="0">
      <alignment vertical="center"/>
    </xf>
    <xf numFmtId="0" fontId="66" fillId="0" borderId="0">
      <alignment vertical="center"/>
    </xf>
    <xf numFmtId="0" fontId="53" fillId="0" borderId="0">
      <alignment vertical="center"/>
    </xf>
    <xf numFmtId="0" fontId="53" fillId="0" borderId="0">
      <alignment vertical="center"/>
    </xf>
    <xf numFmtId="0" fontId="66" fillId="0" borderId="0">
      <alignment vertical="center"/>
    </xf>
    <xf numFmtId="0" fontId="66" fillId="0" borderId="0">
      <alignment vertical="center"/>
    </xf>
    <xf numFmtId="0" fontId="1" fillId="0" borderId="0">
      <alignment vertical="center"/>
    </xf>
    <xf numFmtId="0" fontId="66" fillId="0" borderId="0">
      <alignment vertical="center"/>
    </xf>
    <xf numFmtId="0" fontId="10" fillId="0" borderId="0">
      <alignment vertical="center"/>
    </xf>
    <xf numFmtId="0" fontId="53" fillId="0" borderId="0">
      <alignment vertical="center"/>
    </xf>
    <xf numFmtId="0" fontId="53" fillId="0" borderId="0"/>
    <xf numFmtId="0" fontId="53" fillId="16" borderId="20" applyNumberFormat="0" applyFont="0" applyAlignment="0" applyProtection="0">
      <alignment vertical="center"/>
    </xf>
    <xf numFmtId="0" fontId="10" fillId="0" borderId="0">
      <alignment vertical="center"/>
    </xf>
    <xf numFmtId="0" fontId="66" fillId="0" borderId="0">
      <alignment vertical="center"/>
    </xf>
    <xf numFmtId="0" fontId="66" fillId="0" borderId="0">
      <alignment vertical="center"/>
    </xf>
    <xf numFmtId="0" fontId="53" fillId="0" borderId="0"/>
    <xf numFmtId="0" fontId="66" fillId="0" borderId="0">
      <alignment vertical="center"/>
    </xf>
    <xf numFmtId="0" fontId="66" fillId="0" borderId="0">
      <alignment vertical="center"/>
    </xf>
    <xf numFmtId="0" fontId="53" fillId="0" borderId="0"/>
    <xf numFmtId="0" fontId="49" fillId="0" borderId="0" applyNumberFormat="0" applyFill="0" applyBorder="0" applyAlignment="0" applyProtection="0">
      <alignment vertical="top"/>
      <protection locked="0"/>
    </xf>
    <xf numFmtId="0" fontId="59" fillId="11" borderId="0" applyNumberFormat="0" applyBorder="0" applyAlignment="0" applyProtection="0">
      <alignment vertical="center"/>
    </xf>
    <xf numFmtId="0" fontId="52" fillId="0" borderId="17" applyNumberFormat="0" applyFill="0" applyAlignment="0" applyProtection="0">
      <alignment vertical="center"/>
    </xf>
    <xf numFmtId="176" fontId="53" fillId="0" borderId="0" applyFont="0" applyFill="0" applyBorder="0" applyAlignment="0" applyProtection="0">
      <alignment vertical="center"/>
    </xf>
    <xf numFmtId="176" fontId="53" fillId="0" borderId="0" applyFont="0" applyFill="0" applyBorder="0" applyAlignment="0" applyProtection="0">
      <alignment vertical="center"/>
    </xf>
    <xf numFmtId="176" fontId="53" fillId="0" borderId="0" applyFont="0" applyFill="0" applyBorder="0" applyAlignment="0" applyProtection="0"/>
    <xf numFmtId="0" fontId="63" fillId="17" borderId="22" applyNumberFormat="0" applyAlignment="0" applyProtection="0">
      <alignment vertical="center"/>
    </xf>
    <xf numFmtId="0" fontId="6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8" fillId="0" borderId="16" applyNumberFormat="0" applyFill="0" applyAlignment="0" applyProtection="0">
      <alignment vertical="center"/>
    </xf>
    <xf numFmtId="0" fontId="46" fillId="15" borderId="0" applyNumberFormat="0" applyBorder="0" applyAlignment="0" applyProtection="0">
      <alignment vertical="center"/>
    </xf>
    <xf numFmtId="0" fontId="46" fillId="14" borderId="0" applyNumberFormat="0" applyBorder="0" applyAlignment="0" applyProtection="0">
      <alignment vertical="center"/>
    </xf>
    <xf numFmtId="0" fontId="46" fillId="17" borderId="0" applyNumberFormat="0" applyBorder="0" applyAlignment="0" applyProtection="0">
      <alignment vertical="center"/>
    </xf>
    <xf numFmtId="0" fontId="46" fillId="4" borderId="0" applyNumberFormat="0" applyBorder="0" applyAlignment="0" applyProtection="0">
      <alignment vertical="center"/>
    </xf>
    <xf numFmtId="0" fontId="46" fillId="9" borderId="0" applyNumberFormat="0" applyBorder="0" applyAlignment="0" applyProtection="0">
      <alignment vertical="center"/>
    </xf>
    <xf numFmtId="0" fontId="46" fillId="13" borderId="0" applyNumberFormat="0" applyBorder="0" applyAlignment="0" applyProtection="0">
      <alignment vertical="center"/>
    </xf>
    <xf numFmtId="0" fontId="55" fillId="5" borderId="19" applyNumberFormat="0" applyAlignment="0" applyProtection="0">
      <alignment vertical="center"/>
    </xf>
  </cellStyleXfs>
  <cellXfs count="240">
    <xf numFmtId="0" fontId="0" fillId="0" borderId="0" xfId="0"/>
    <xf numFmtId="0" fontId="1" fillId="0" borderId="0" xfId="69">
      <alignment vertical="center"/>
    </xf>
    <xf numFmtId="0" fontId="1" fillId="0" borderId="0" xfId="69" applyAlignment="1">
      <alignment horizontal="center" vertical="center"/>
    </xf>
    <xf numFmtId="0" fontId="2" fillId="0" borderId="0" xfId="69" applyFont="1">
      <alignment vertical="center"/>
    </xf>
    <xf numFmtId="0" fontId="3" fillId="0" borderId="0" xfId="69" applyFont="1" applyAlignment="1">
      <alignment horizontal="center" vertical="center" wrapText="1"/>
    </xf>
    <xf numFmtId="0" fontId="5" fillId="0" borderId="0" xfId="69" applyFont="1" applyAlignment="1">
      <alignment horizontal="center" vertical="center" wrapText="1"/>
    </xf>
    <xf numFmtId="0" fontId="5" fillId="0" borderId="0" xfId="69" applyFont="1" applyAlignment="1">
      <alignment horizontal="center" vertical="center"/>
    </xf>
    <xf numFmtId="0" fontId="6" fillId="0" borderId="1" xfId="69" applyFont="1" applyBorder="1">
      <alignment vertical="center"/>
    </xf>
    <xf numFmtId="0" fontId="6" fillId="0" borderId="1" xfId="69" applyFont="1" applyBorder="1" applyAlignment="1">
      <alignment horizontal="center" vertical="center"/>
    </xf>
    <xf numFmtId="0" fontId="7" fillId="0" borderId="2" xfId="69" applyFont="1" applyBorder="1" applyAlignment="1">
      <alignment horizontal="center" vertical="center"/>
    </xf>
    <xf numFmtId="0" fontId="7" fillId="0" borderId="2" xfId="69" applyFont="1" applyBorder="1" applyAlignment="1">
      <alignment horizontal="center" vertical="center" wrapText="1"/>
    </xf>
    <xf numFmtId="0" fontId="8" fillId="0" borderId="2" xfId="69" applyFont="1" applyBorder="1" applyAlignment="1">
      <alignment horizontal="center" vertical="center"/>
    </xf>
    <xf numFmtId="0" fontId="2" fillId="0" borderId="2" xfId="69" applyFont="1" applyBorder="1" applyAlignment="1">
      <alignment horizontal="center" vertical="center"/>
    </xf>
    <xf numFmtId="0" fontId="1" fillId="0" borderId="2" xfId="69" applyBorder="1" applyAlignment="1">
      <alignment horizontal="center" vertical="center"/>
    </xf>
    <xf numFmtId="0" fontId="9" fillId="0" borderId="2" xfId="69" applyFont="1" applyBorder="1" applyAlignment="1">
      <alignment horizontal="center" vertical="center" wrapText="1"/>
    </xf>
    <xf numFmtId="0" fontId="1" fillId="0" borderId="2" xfId="69" applyBorder="1" applyAlignment="1">
      <alignment horizontal="center" vertical="center" wrapText="1"/>
    </xf>
    <xf numFmtId="0" fontId="2" fillId="0" borderId="2" xfId="69" applyFont="1" applyBorder="1" applyAlignment="1">
      <alignment horizontal="center" vertical="center" wrapText="1"/>
    </xf>
    <xf numFmtId="0" fontId="2" fillId="0" borderId="0" xfId="69" applyFont="1" applyAlignment="1">
      <alignment horizontal="center" vertical="center"/>
    </xf>
    <xf numFmtId="0" fontId="10" fillId="0" borderId="0" xfId="58" applyAlignment="1">
      <alignment horizontal="center" vertical="center"/>
    </xf>
    <xf numFmtId="0" fontId="10" fillId="0" borderId="0" xfId="58"/>
    <xf numFmtId="0" fontId="3" fillId="0" borderId="0" xfId="58" applyFont="1" applyAlignment="1">
      <alignment horizontal="center" vertical="center" wrapText="1"/>
    </xf>
    <xf numFmtId="0" fontId="10" fillId="0" borderId="0" xfId="58" applyAlignment="1">
      <alignment horizontal="center" vertical="center" wrapText="1"/>
    </xf>
    <xf numFmtId="0" fontId="13" fillId="0" borderId="2" xfId="58" applyFont="1" applyBorder="1" applyAlignment="1">
      <alignment horizontal="center" vertical="center" wrapText="1"/>
    </xf>
    <xf numFmtId="0" fontId="14" fillId="0" borderId="2" xfId="58" applyFont="1" applyBorder="1" applyAlignment="1">
      <alignment horizontal="center" vertical="center" wrapText="1"/>
    </xf>
    <xf numFmtId="0" fontId="15" fillId="0" borderId="2" xfId="81" applyFont="1" applyBorder="1" applyAlignment="1">
      <alignment horizontal="center" vertical="center" wrapText="1"/>
    </xf>
    <xf numFmtId="0" fontId="15" fillId="0" borderId="2" xfId="58" applyFont="1" applyBorder="1" applyAlignment="1">
      <alignment horizontal="center" vertical="center" wrapText="1"/>
    </xf>
    <xf numFmtId="0" fontId="16" fillId="0" borderId="2" xfId="58" applyFont="1" applyBorder="1" applyAlignment="1">
      <alignment horizontal="center" vertical="center" wrapText="1"/>
    </xf>
    <xf numFmtId="0" fontId="16" fillId="0" borderId="3" xfId="58" applyFont="1" applyBorder="1" applyAlignment="1">
      <alignment horizontal="center" vertical="center" wrapText="1"/>
    </xf>
    <xf numFmtId="0" fontId="16" fillId="0" borderId="2" xfId="58" applyFont="1" applyBorder="1" applyAlignment="1">
      <alignment wrapText="1"/>
    </xf>
    <xf numFmtId="0" fontId="17" fillId="2" borderId="2" xfId="58" applyFont="1" applyFill="1" applyBorder="1" applyAlignment="1">
      <alignment horizontal="center" vertical="center" wrapText="1"/>
    </xf>
    <xf numFmtId="0" fontId="10" fillId="0" borderId="2" xfId="58" applyBorder="1" applyAlignment="1">
      <alignment horizontal="center" vertical="center"/>
    </xf>
    <xf numFmtId="0" fontId="10" fillId="0" borderId="2" xfId="58" applyBorder="1"/>
    <xf numFmtId="0" fontId="18" fillId="0" borderId="0" xfId="20" applyFont="1"/>
    <xf numFmtId="0" fontId="66" fillId="0" borderId="0" xfId="20"/>
    <xf numFmtId="0" fontId="66" fillId="0" borderId="0" xfId="20" applyAlignment="1">
      <alignment horizontal="center"/>
    </xf>
    <xf numFmtId="0" fontId="3" fillId="0" borderId="0" xfId="20" applyFont="1"/>
    <xf numFmtId="0" fontId="19" fillId="0" borderId="2" xfId="20" applyFont="1" applyBorder="1" applyAlignment="1">
      <alignment horizontal="center" vertical="center" wrapText="1"/>
    </xf>
    <xf numFmtId="0" fontId="19" fillId="0" borderId="2" xfId="20" applyFont="1" applyBorder="1" applyAlignment="1">
      <alignment horizontal="center" vertical="center"/>
    </xf>
    <xf numFmtId="0" fontId="20" fillId="0" borderId="2" xfId="20" applyFont="1" applyBorder="1" applyAlignment="1">
      <alignment horizontal="center" vertical="center"/>
    </xf>
    <xf numFmtId="0" fontId="22" fillId="0" borderId="2" xfId="20" applyFont="1" applyBorder="1" applyAlignment="1">
      <alignment horizontal="center" vertical="center" wrapText="1"/>
    </xf>
    <xf numFmtId="0" fontId="22" fillId="0" borderId="2" xfId="20" applyFont="1" applyBorder="1" applyAlignment="1">
      <alignment horizontal="center" vertical="center"/>
    </xf>
    <xf numFmtId="0" fontId="22" fillId="0" borderId="8" xfId="20" applyFont="1" applyBorder="1" applyAlignment="1">
      <alignment horizontal="center" vertical="center" wrapText="1" shrinkToFit="1"/>
    </xf>
    <xf numFmtId="0" fontId="23" fillId="0" borderId="2" xfId="20" applyFont="1" applyBorder="1" applyAlignment="1">
      <alignment horizontal="center" vertical="center" wrapText="1"/>
    </xf>
    <xf numFmtId="0" fontId="24" fillId="0" borderId="2" xfId="20" applyFont="1" applyBorder="1" applyAlignment="1">
      <alignment horizontal="center" vertical="center" wrapText="1"/>
    </xf>
    <xf numFmtId="0" fontId="22" fillId="0" borderId="8" xfId="20" applyFont="1" applyBorder="1" applyAlignment="1">
      <alignment horizontal="center" vertical="center" wrapText="1"/>
    </xf>
    <xf numFmtId="0" fontId="1" fillId="0" borderId="0" xfId="20" applyFont="1" applyAlignment="1">
      <alignment horizontal="center"/>
    </xf>
    <xf numFmtId="0" fontId="20" fillId="0" borderId="2" xfId="20" applyFont="1" applyBorder="1" applyAlignment="1">
      <alignment horizontal="center" vertical="center" wrapText="1"/>
    </xf>
    <xf numFmtId="0" fontId="23" fillId="3" borderId="2" xfId="20" applyFont="1" applyFill="1" applyBorder="1" applyAlignment="1">
      <alignment horizontal="center" vertical="center" wrapText="1"/>
    </xf>
    <xf numFmtId="0" fontId="24" fillId="3" borderId="2" xfId="20" applyFont="1" applyFill="1" applyBorder="1" applyAlignment="1">
      <alignment horizontal="center" vertical="center" wrapText="1"/>
    </xf>
    <xf numFmtId="0" fontId="25" fillId="0" borderId="2" xfId="20" applyFont="1" applyBorder="1" applyAlignment="1">
      <alignment horizontal="center" vertical="center"/>
    </xf>
    <xf numFmtId="0" fontId="25" fillId="0" borderId="2" xfId="20" applyFont="1" applyBorder="1" applyAlignment="1">
      <alignment horizontal="center" vertical="center" wrapText="1"/>
    </xf>
    <xf numFmtId="0" fontId="21" fillId="0" borderId="2" xfId="20" applyFont="1" applyBorder="1" applyAlignment="1">
      <alignment horizontal="center" vertical="center" wrapText="1"/>
    </xf>
    <xf numFmtId="0" fontId="26" fillId="3" borderId="2" xfId="20" applyFont="1" applyFill="1" applyBorder="1" applyAlignment="1">
      <alignment horizontal="center" vertical="center" wrapText="1"/>
    </xf>
    <xf numFmtId="0" fontId="27" fillId="3" borderId="2" xfId="20" applyFont="1" applyFill="1" applyBorder="1" applyAlignment="1">
      <alignment horizontal="center" vertical="center" wrapText="1"/>
    </xf>
    <xf numFmtId="0" fontId="22" fillId="0" borderId="11" xfId="20" applyFont="1" applyBorder="1" applyAlignment="1">
      <alignment horizontal="center" vertical="center" wrapText="1"/>
    </xf>
    <xf numFmtId="0" fontId="22" fillId="0" borderId="13" xfId="20" applyFont="1" applyBorder="1" applyAlignment="1">
      <alignment horizontal="center" vertical="center" wrapText="1"/>
    </xf>
    <xf numFmtId="0" fontId="22" fillId="0" borderId="5" xfId="20" applyFont="1" applyBorder="1" applyAlignment="1">
      <alignment horizontal="center" vertical="center" wrapText="1"/>
    </xf>
    <xf numFmtId="0" fontId="24" fillId="0" borderId="8" xfId="20" applyFont="1" applyBorder="1" applyAlignment="1">
      <alignment horizontal="center" vertical="center" wrapText="1"/>
    </xf>
    <xf numFmtId="0" fontId="66" fillId="0" borderId="2" xfId="20" applyBorder="1" applyAlignment="1">
      <alignment horizontal="center"/>
    </xf>
    <xf numFmtId="0" fontId="28" fillId="0" borderId="2" xfId="20" applyFont="1" applyBorder="1" applyAlignment="1">
      <alignment horizontal="center" vertical="center" wrapText="1"/>
    </xf>
    <xf numFmtId="0" fontId="25" fillId="0" borderId="5" xfId="20" applyFont="1" applyBorder="1" applyAlignment="1">
      <alignment horizontal="center" vertical="center" wrapText="1"/>
    </xf>
    <xf numFmtId="0" fontId="29" fillId="0" borderId="2" xfId="20" applyFont="1" applyBorder="1" applyAlignment="1">
      <alignment horizontal="center" vertical="center" wrapText="1"/>
    </xf>
    <xf numFmtId="0" fontId="22" fillId="0" borderId="3" xfId="20" applyFont="1" applyBorder="1" applyAlignment="1">
      <alignment horizontal="center" vertical="center" wrapText="1"/>
    </xf>
    <xf numFmtId="0" fontId="22" fillId="0" borderId="4" xfId="20" applyFont="1" applyBorder="1" applyAlignment="1">
      <alignment horizontal="center" vertical="center" wrapText="1"/>
    </xf>
    <xf numFmtId="0" fontId="10" fillId="0" borderId="2" xfId="20" applyFont="1" applyBorder="1" applyAlignment="1">
      <alignment horizontal="center" vertical="center" wrapText="1"/>
    </xf>
    <xf numFmtId="0" fontId="10" fillId="0" borderId="5" xfId="20" applyFont="1" applyBorder="1" applyAlignment="1">
      <alignment horizontal="center" vertical="center" wrapText="1"/>
    </xf>
    <xf numFmtId="0" fontId="20" fillId="0" borderId="2" xfId="20" applyFont="1" applyBorder="1" applyAlignment="1">
      <alignment horizontal="left" vertical="center" wrapText="1"/>
    </xf>
    <xf numFmtId="0" fontId="30" fillId="0" borderId="5" xfId="20" applyFont="1" applyBorder="1" applyAlignment="1">
      <alignment horizontal="center" vertical="center" wrapText="1"/>
    </xf>
    <xf numFmtId="0" fontId="30" fillId="0" borderId="2" xfId="20" applyFont="1" applyBorder="1" applyAlignment="1">
      <alignment horizontal="center" vertical="center" wrapText="1"/>
    </xf>
    <xf numFmtId="0" fontId="28" fillId="0" borderId="5" xfId="20" applyFont="1" applyBorder="1" applyAlignment="1">
      <alignment horizontal="center" vertical="center" wrapText="1"/>
    </xf>
    <xf numFmtId="0" fontId="30" fillId="0" borderId="8" xfId="20" applyFont="1" applyBorder="1" applyAlignment="1">
      <alignment horizontal="center" vertical="center" wrapText="1"/>
    </xf>
    <xf numFmtId="0" fontId="21" fillId="0" borderId="2" xfId="20" applyFont="1" applyBorder="1" applyAlignment="1">
      <alignment horizontal="center" vertical="center"/>
    </xf>
    <xf numFmtId="0" fontId="30" fillId="3" borderId="2" xfId="53" applyFont="1" applyFill="1" applyBorder="1" applyAlignment="1">
      <alignment horizontal="center" vertical="center" wrapText="1"/>
    </xf>
    <xf numFmtId="0" fontId="31" fillId="0" borderId="0" xfId="20" applyFont="1"/>
    <xf numFmtId="0" fontId="16" fillId="0" borderId="0" xfId="20" applyFont="1" applyAlignment="1">
      <alignment wrapText="1"/>
    </xf>
    <xf numFmtId="0" fontId="3" fillId="0" borderId="0" xfId="20" applyFont="1" applyAlignment="1">
      <alignment horizontal="left" vertical="center" wrapText="1"/>
    </xf>
    <xf numFmtId="0" fontId="10" fillId="0" borderId="0" xfId="20" applyFont="1" applyAlignment="1">
      <alignment horizontal="center" vertical="center" wrapText="1"/>
    </xf>
    <xf numFmtId="0" fontId="10" fillId="0" borderId="0" xfId="0" applyFont="1" applyAlignment="1">
      <alignment horizontal="center" vertical="center" wrapText="1"/>
    </xf>
    <xf numFmtId="0" fontId="34" fillId="0" borderId="2" xfId="20" applyFont="1" applyBorder="1" applyAlignment="1">
      <alignment horizontal="center" vertical="center"/>
    </xf>
    <xf numFmtId="0" fontId="33" fillId="0" borderId="5" xfId="0" applyFont="1" applyBorder="1" applyAlignment="1">
      <alignment vertical="center"/>
    </xf>
    <xf numFmtId="0" fontId="35" fillId="0" borderId="5" xfId="20" applyFont="1" applyBorder="1" applyAlignment="1">
      <alignment vertical="center"/>
    </xf>
    <xf numFmtId="0" fontId="36" fillId="0" borderId="2" xfId="20" applyFont="1" applyBorder="1" applyAlignment="1">
      <alignment horizontal="center" vertical="center"/>
    </xf>
    <xf numFmtId="0" fontId="34" fillId="0" borderId="2" xfId="0" applyFont="1" applyBorder="1" applyAlignment="1">
      <alignment horizontal="center" vertical="center"/>
    </xf>
    <xf numFmtId="0" fontId="34" fillId="0" borderId="3" xfId="20" applyFont="1" applyBorder="1" applyAlignment="1">
      <alignment horizontal="center" vertical="center"/>
    </xf>
    <xf numFmtId="0" fontId="36" fillId="0" borderId="3" xfId="20" applyFont="1" applyBorder="1" applyAlignment="1">
      <alignment horizontal="center" vertical="center"/>
    </xf>
    <xf numFmtId="0" fontId="37" fillId="0" borderId="2" xfId="20" applyFont="1" applyBorder="1" applyAlignment="1">
      <alignment horizontal="center" vertical="center" wrapText="1" shrinkToFit="1"/>
    </xf>
    <xf numFmtId="0" fontId="38" fillId="0" borderId="2" xfId="0" applyFont="1" applyBorder="1" applyAlignment="1">
      <alignment horizontal="center" vertical="center" wrapText="1"/>
    </xf>
    <xf numFmtId="0" fontId="10" fillId="0" borderId="2" xfId="20" applyFont="1" applyBorder="1" applyAlignment="1">
      <alignment wrapText="1"/>
    </xf>
    <xf numFmtId="0" fontId="37" fillId="0" borderId="2" xfId="0" applyFont="1" applyBorder="1" applyAlignment="1">
      <alignment horizontal="center" vertical="center" wrapText="1" shrinkToFit="1"/>
    </xf>
    <xf numFmtId="0" fontId="16" fillId="0" borderId="2" xfId="20" applyFont="1" applyBorder="1" applyAlignment="1">
      <alignment horizontal="center" vertical="center" wrapText="1"/>
    </xf>
    <xf numFmtId="0" fontId="10" fillId="0" borderId="2" xfId="0" applyFont="1" applyBorder="1" applyAlignment="1">
      <alignment horizontal="center" vertical="center" wrapText="1"/>
    </xf>
    <xf numFmtId="0" fontId="39" fillId="0" borderId="2" xfId="20" applyFont="1" applyBorder="1" applyAlignment="1">
      <alignment horizontal="center" vertical="center" wrapText="1"/>
    </xf>
    <xf numFmtId="0" fontId="40" fillId="0" borderId="2" xfId="20" applyFont="1" applyBorder="1" applyAlignment="1">
      <alignment wrapText="1"/>
    </xf>
    <xf numFmtId="0" fontId="1" fillId="0" borderId="0" xfId="20" applyFont="1" applyAlignment="1">
      <alignment horizontal="center" vertical="center"/>
    </xf>
    <xf numFmtId="0" fontId="3" fillId="0" borderId="2" xfId="0" applyFont="1" applyBorder="1" applyAlignment="1">
      <alignment horizontal="center" vertical="center" wrapText="1"/>
    </xf>
    <xf numFmtId="0" fontId="41" fillId="0" borderId="2" xfId="20" applyFont="1" applyBorder="1" applyAlignment="1">
      <alignment horizontal="center" vertical="center"/>
    </xf>
    <xf numFmtId="0" fontId="39" fillId="0" borderId="8" xfId="20" applyFont="1" applyBorder="1" applyAlignment="1">
      <alignment horizontal="center" vertical="center" wrapText="1"/>
    </xf>
    <xf numFmtId="0" fontId="40" fillId="0" borderId="2" xfId="20" applyFont="1" applyBorder="1" applyAlignment="1">
      <alignment horizontal="center" vertical="center" wrapText="1"/>
    </xf>
    <xf numFmtId="0" fontId="39"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8" xfId="0" applyFont="1" applyBorder="1" applyAlignment="1">
      <alignment horizontal="center" vertical="center" wrapText="1"/>
    </xf>
    <xf numFmtId="0" fontId="16" fillId="0" borderId="5" xfId="20" applyFont="1" applyBorder="1" applyAlignment="1">
      <alignment horizontal="center" vertical="center" wrapText="1"/>
    </xf>
    <xf numFmtId="0" fontId="10" fillId="0" borderId="8" xfId="0" applyFont="1" applyBorder="1" applyAlignment="1">
      <alignment horizontal="center" vertical="center" wrapText="1"/>
    </xf>
    <xf numFmtId="0" fontId="42" fillId="0" borderId="2" xfId="0" applyFont="1" applyBorder="1" applyAlignment="1">
      <alignment horizontal="center" vertical="center" wrapText="1"/>
    </xf>
    <xf numFmtId="0" fontId="42" fillId="2" borderId="2"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4" fillId="2" borderId="2"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16" fillId="0" borderId="2" xfId="20" quotePrefix="1" applyFont="1" applyBorder="1" applyAlignment="1">
      <alignment horizontal="center" vertical="center" wrapText="1"/>
    </xf>
    <xf numFmtId="49" fontId="16" fillId="0" borderId="2" xfId="20" quotePrefix="1" applyNumberFormat="1" applyFont="1" applyBorder="1" applyAlignment="1">
      <alignment horizontal="center" vertical="center" wrapText="1"/>
    </xf>
    <xf numFmtId="0" fontId="22" fillId="0" borderId="2" xfId="20" quotePrefix="1" applyFont="1" applyBorder="1" applyAlignment="1">
      <alignment horizontal="center" vertical="center" wrapText="1"/>
    </xf>
    <xf numFmtId="0" fontId="69" fillId="0" borderId="2" xfId="20" applyFont="1" applyBorder="1" applyAlignment="1">
      <alignment horizontal="center" vertical="center" wrapText="1"/>
    </xf>
    <xf numFmtId="0" fontId="16" fillId="0" borderId="2" xfId="20" applyFont="1" applyBorder="1" applyAlignment="1">
      <alignment horizontal="center" vertical="center" wrapText="1"/>
    </xf>
    <xf numFmtId="0" fontId="16" fillId="0" borderId="11" xfId="20" applyFont="1" applyBorder="1" applyAlignment="1">
      <alignment horizontal="center" vertical="center" wrapText="1"/>
    </xf>
    <xf numFmtId="0" fontId="16" fillId="0" borderId="9" xfId="20" applyFont="1" applyBorder="1" applyAlignment="1">
      <alignment horizontal="center" vertical="center" wrapText="1"/>
    </xf>
    <xf numFmtId="0" fontId="16" fillId="0" borderId="12" xfId="20" applyFont="1" applyBorder="1" applyAlignment="1">
      <alignment horizontal="center" vertical="center" wrapText="1"/>
    </xf>
    <xf numFmtId="0" fontId="16" fillId="0" borderId="10" xfId="20" applyFont="1" applyBorder="1" applyAlignment="1">
      <alignment horizontal="center" vertical="center" wrapText="1"/>
    </xf>
    <xf numFmtId="0" fontId="16" fillId="0" borderId="13" xfId="20" applyFont="1" applyBorder="1" applyAlignment="1">
      <alignment horizontal="center" vertical="center" wrapText="1"/>
    </xf>
    <xf numFmtId="0" fontId="16" fillId="0" borderId="14" xfId="20" applyFont="1" applyBorder="1" applyAlignment="1">
      <alignment horizontal="center" vertical="center" wrapText="1"/>
    </xf>
    <xf numFmtId="0" fontId="33" fillId="0" borderId="11" xfId="20" applyFont="1" applyBorder="1" applyAlignment="1">
      <alignment horizontal="center" vertical="center" wrapText="1"/>
    </xf>
    <xf numFmtId="0" fontId="33" fillId="0" borderId="9" xfId="20" applyFont="1" applyBorder="1" applyAlignment="1">
      <alignment horizontal="center" vertical="center" wrapText="1"/>
    </xf>
    <xf numFmtId="0" fontId="33" fillId="0" borderId="13" xfId="20" applyFont="1" applyBorder="1" applyAlignment="1">
      <alignment horizontal="center" vertical="center" wrapText="1"/>
    </xf>
    <xf numFmtId="0" fontId="33" fillId="0" borderId="14" xfId="20" applyFont="1" applyBorder="1" applyAlignment="1">
      <alignment horizontal="center" vertical="center" wrapText="1"/>
    </xf>
    <xf numFmtId="0" fontId="16" fillId="0" borderId="15" xfId="20" applyFont="1" applyBorder="1" applyAlignment="1">
      <alignment horizontal="center" vertical="center" wrapText="1"/>
    </xf>
    <xf numFmtId="0" fontId="16" fillId="0" borderId="0" xfId="20" applyFont="1" applyAlignment="1">
      <alignment horizontal="center" vertical="center" wrapText="1"/>
    </xf>
    <xf numFmtId="0" fontId="33" fillId="0" borderId="3" xfId="20" applyFont="1" applyBorder="1" applyAlignment="1">
      <alignment horizontal="center" vertical="center" wrapText="1"/>
    </xf>
    <xf numFmtId="0" fontId="33" fillId="0" borderId="5" xfId="20" applyFont="1" applyBorder="1" applyAlignment="1">
      <alignment horizontal="center" vertical="center" wrapText="1"/>
    </xf>
    <xf numFmtId="0" fontId="30" fillId="0" borderId="2" xfId="2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9" fillId="0" borderId="6" xfId="20" applyFont="1" applyBorder="1" applyAlignment="1">
      <alignment horizontal="center" vertical="center" wrapText="1"/>
    </xf>
    <xf numFmtId="0" fontId="39" fillId="0" borderId="8" xfId="20" applyFont="1" applyBorder="1" applyAlignment="1">
      <alignment horizontal="center" vertical="center" wrapText="1"/>
    </xf>
    <xf numFmtId="0" fontId="39" fillId="0" borderId="2" xfId="20" applyFont="1" applyBorder="1" applyAlignment="1">
      <alignment horizontal="center" vertical="center" wrapText="1"/>
    </xf>
    <xf numFmtId="0" fontId="16" fillId="0" borderId="6" xfId="20" applyFont="1" applyBorder="1" applyAlignment="1">
      <alignment horizontal="center" vertical="center" wrapText="1"/>
    </xf>
    <xf numFmtId="0" fontId="16" fillId="0" borderId="8" xfId="20" applyFont="1" applyBorder="1" applyAlignment="1">
      <alignment horizontal="center" vertical="center" wrapText="1"/>
    </xf>
    <xf numFmtId="0" fontId="39" fillId="0" borderId="7" xfId="20" applyFont="1" applyBorder="1" applyAlignment="1">
      <alignment horizontal="center" vertical="center" wrapText="1"/>
    </xf>
    <xf numFmtId="0" fontId="11" fillId="0" borderId="0" xfId="20" applyFont="1" applyAlignment="1">
      <alignment horizontal="center" vertical="center" wrapText="1"/>
    </xf>
    <xf numFmtId="0" fontId="32" fillId="0" borderId="0" xfId="20" applyFont="1" applyAlignment="1">
      <alignment horizontal="right" vertical="center" wrapText="1"/>
    </xf>
    <xf numFmtId="0" fontId="3" fillId="0" borderId="2" xfId="20" applyFont="1" applyBorder="1" applyAlignment="1">
      <alignment horizontal="center" vertical="center"/>
    </xf>
    <xf numFmtId="0" fontId="34" fillId="0" borderId="2" xfId="20" applyFont="1" applyBorder="1" applyAlignment="1">
      <alignment horizontal="center" vertical="center"/>
    </xf>
    <xf numFmtId="0" fontId="34" fillId="0" borderId="3" xfId="20" applyFont="1" applyBorder="1" applyAlignment="1">
      <alignment horizontal="center" vertical="center"/>
    </xf>
    <xf numFmtId="0" fontId="3" fillId="0" borderId="3" xfId="20" applyFont="1" applyBorder="1" applyAlignment="1">
      <alignment horizontal="center" vertical="center" wrapText="1"/>
    </xf>
    <xf numFmtId="0" fontId="3" fillId="0" borderId="5" xfId="20" applyFont="1" applyBorder="1" applyAlignment="1">
      <alignment horizontal="center" vertical="center" wrapText="1"/>
    </xf>
    <xf numFmtId="0" fontId="22" fillId="0" borderId="2" xfId="20" applyFont="1" applyBorder="1" applyAlignment="1">
      <alignment horizontal="center" vertical="center" wrapText="1"/>
    </xf>
    <xf numFmtId="0" fontId="22" fillId="0" borderId="15" xfId="20" applyFont="1" applyBorder="1" applyAlignment="1">
      <alignment horizontal="center" vertical="center" wrapText="1" shrinkToFit="1"/>
    </xf>
    <xf numFmtId="0" fontId="22" fillId="0" borderId="9" xfId="20" applyFont="1" applyBorder="1" applyAlignment="1">
      <alignment horizontal="center" vertical="center" wrapText="1" shrinkToFit="1"/>
    </xf>
    <xf numFmtId="0" fontId="22" fillId="0" borderId="0" xfId="20" applyFont="1" applyAlignment="1">
      <alignment horizontal="center" vertical="center" wrapText="1" shrinkToFit="1"/>
    </xf>
    <xf numFmtId="0" fontId="22" fillId="0" borderId="10" xfId="20" applyFont="1" applyBorder="1" applyAlignment="1">
      <alignment horizontal="center" vertical="center" wrapText="1" shrinkToFit="1"/>
    </xf>
    <xf numFmtId="0" fontId="22" fillId="0" borderId="0" xfId="20" applyFont="1" applyAlignment="1">
      <alignment horizontal="center" vertical="center" wrapText="1"/>
    </xf>
    <xf numFmtId="0" fontId="22" fillId="0" borderId="10" xfId="20" applyFont="1" applyBorder="1" applyAlignment="1">
      <alignment horizontal="center" vertical="center" wrapText="1"/>
    </xf>
    <xf numFmtId="0" fontId="22" fillId="0" borderId="11" xfId="20" applyFont="1" applyBorder="1" applyAlignment="1">
      <alignment horizontal="center" vertical="center" wrapText="1"/>
    </xf>
    <xf numFmtId="0" fontId="22" fillId="0" borderId="9" xfId="20" applyFont="1" applyBorder="1" applyAlignment="1">
      <alignment horizontal="center" vertical="center" wrapText="1"/>
    </xf>
    <xf numFmtId="0" fontId="22" fillId="0" borderId="12" xfId="20" applyFont="1" applyBorder="1" applyAlignment="1">
      <alignment horizontal="center" vertical="center" wrapText="1"/>
    </xf>
    <xf numFmtId="0" fontId="22" fillId="0" borderId="13" xfId="20" applyFont="1" applyBorder="1" applyAlignment="1">
      <alignment horizontal="center" vertical="center" wrapText="1"/>
    </xf>
    <xf numFmtId="0" fontId="22" fillId="0" borderId="14" xfId="20" applyFont="1" applyBorder="1" applyAlignment="1">
      <alignment horizontal="center" vertical="center" wrapText="1"/>
    </xf>
    <xf numFmtId="0" fontId="22" fillId="0" borderId="3" xfId="20" applyFont="1" applyBorder="1" applyAlignment="1">
      <alignment horizontal="center" vertical="center" wrapText="1"/>
    </xf>
    <xf numFmtId="0" fontId="22" fillId="0" borderId="12" xfId="20" applyFont="1" applyBorder="1" applyAlignment="1">
      <alignment horizontal="center" vertical="center" wrapText="1" shrinkToFit="1"/>
    </xf>
    <xf numFmtId="0" fontId="22" fillId="0" borderId="15" xfId="20" applyFont="1" applyBorder="1" applyAlignment="1">
      <alignment horizontal="center" vertical="center" wrapText="1"/>
    </xf>
    <xf numFmtId="0" fontId="22" fillId="0" borderId="1" xfId="20" applyFont="1" applyBorder="1" applyAlignment="1">
      <alignment horizontal="center" vertical="center" wrapText="1"/>
    </xf>
    <xf numFmtId="0" fontId="22" fillId="0" borderId="4" xfId="20" applyFont="1" applyBorder="1" applyAlignment="1">
      <alignment horizontal="center" vertical="center" wrapText="1"/>
    </xf>
    <xf numFmtId="0" fontId="22" fillId="0" borderId="5" xfId="20" applyFont="1" applyBorder="1" applyAlignment="1">
      <alignment horizontal="center" vertical="center" wrapText="1"/>
    </xf>
    <xf numFmtId="0" fontId="22" fillId="0" borderId="2" xfId="20" applyFont="1" applyBorder="1" applyAlignment="1">
      <alignment horizontal="center" vertical="center" wrapText="1" shrinkToFit="1"/>
    </xf>
    <xf numFmtId="0" fontId="22" fillId="0" borderId="15" xfId="20" applyFont="1" applyBorder="1" applyAlignment="1">
      <alignment horizontal="center" vertical="center"/>
    </xf>
    <xf numFmtId="0" fontId="22" fillId="0" borderId="9" xfId="20" applyFont="1" applyBorder="1" applyAlignment="1">
      <alignment horizontal="center" vertical="center"/>
    </xf>
    <xf numFmtId="0" fontId="22" fillId="0" borderId="0" xfId="20" applyFont="1" applyAlignment="1">
      <alignment horizontal="center" vertical="center"/>
    </xf>
    <xf numFmtId="0" fontId="22" fillId="0" borderId="10" xfId="20" applyFont="1" applyBorder="1" applyAlignment="1">
      <alignment horizontal="center" vertical="center"/>
    </xf>
    <xf numFmtId="0" fontId="22" fillId="0" borderId="1" xfId="20" applyFont="1" applyBorder="1" applyAlignment="1">
      <alignment horizontal="center" vertical="center" wrapText="1" shrinkToFit="1"/>
    </xf>
    <xf numFmtId="0" fontId="22" fillId="0" borderId="14" xfId="20" applyFont="1" applyBorder="1" applyAlignment="1">
      <alignment horizontal="center" vertical="center" wrapText="1" shrinkToFit="1"/>
    </xf>
    <xf numFmtId="0" fontId="10" fillId="0" borderId="4" xfId="20" applyFont="1" applyBorder="1" applyAlignment="1">
      <alignment horizontal="center" vertical="center"/>
    </xf>
    <xf numFmtId="0" fontId="22" fillId="0" borderId="3" xfId="20" applyFont="1" applyBorder="1" applyAlignment="1">
      <alignment horizontal="center" vertical="center"/>
    </xf>
    <xf numFmtId="0" fontId="22" fillId="0" borderId="4" xfId="20" applyFont="1" applyBorder="1" applyAlignment="1">
      <alignment horizontal="center" vertical="center"/>
    </xf>
    <xf numFmtId="0" fontId="22" fillId="0" borderId="5" xfId="20" applyFont="1" applyBorder="1" applyAlignment="1">
      <alignment horizontal="center" vertical="center"/>
    </xf>
    <xf numFmtId="0" fontId="25" fillId="0" borderId="4" xfId="20" applyFont="1" applyBorder="1" applyAlignment="1">
      <alignment horizontal="center" vertical="center" wrapText="1"/>
    </xf>
    <xf numFmtId="0" fontId="25" fillId="0" borderId="5" xfId="20" applyFont="1" applyBorder="1" applyAlignment="1">
      <alignment horizontal="center" vertical="center" wrapText="1"/>
    </xf>
    <xf numFmtId="0" fontId="22" fillId="0" borderId="3" xfId="20" quotePrefix="1" applyFont="1" applyBorder="1" applyAlignment="1">
      <alignment horizontal="center" vertical="center" wrapText="1"/>
    </xf>
    <xf numFmtId="0" fontId="22" fillId="0" borderId="4" xfId="20" quotePrefix="1" applyFont="1" applyBorder="1" applyAlignment="1">
      <alignment horizontal="center" vertical="center" wrapText="1"/>
    </xf>
    <xf numFmtId="0" fontId="25" fillId="0" borderId="2" xfId="20" applyFont="1" applyBorder="1" applyAlignment="1">
      <alignment horizontal="center" vertical="center" wrapText="1"/>
    </xf>
    <xf numFmtId="0" fontId="25" fillId="0" borderId="9" xfId="20" applyFont="1" applyBorder="1" applyAlignment="1">
      <alignment horizontal="center" vertical="center" wrapText="1"/>
    </xf>
    <xf numFmtId="0" fontId="25" fillId="0" borderId="10" xfId="20" applyFont="1" applyBorder="1" applyAlignment="1">
      <alignment horizontal="center" vertical="center" wrapText="1"/>
    </xf>
    <xf numFmtId="0" fontId="25" fillId="0" borderId="8" xfId="20" applyFont="1" applyBorder="1" applyAlignment="1">
      <alignment horizontal="center" vertical="center" wrapText="1"/>
    </xf>
    <xf numFmtId="0" fontId="25" fillId="0" borderId="3" xfId="20" applyFont="1" applyBorder="1" applyAlignment="1">
      <alignment horizontal="center" vertical="center" wrapText="1"/>
    </xf>
    <xf numFmtId="0" fontId="19" fillId="0" borderId="3" xfId="20" applyFont="1" applyBorder="1" applyAlignment="1">
      <alignment horizontal="center" vertical="center"/>
    </xf>
    <xf numFmtId="0" fontId="19" fillId="0" borderId="4" xfId="20" applyFont="1" applyBorder="1" applyAlignment="1">
      <alignment horizontal="center" vertical="center"/>
    </xf>
    <xf numFmtId="0" fontId="20" fillId="0" borderId="4" xfId="20" applyFont="1" applyBorder="1" applyAlignment="1">
      <alignment horizontal="center" vertical="center"/>
    </xf>
    <xf numFmtId="0" fontId="19" fillId="0" borderId="2" xfId="20" applyFont="1" applyBorder="1" applyAlignment="1">
      <alignment horizontal="center" vertical="center"/>
    </xf>
    <xf numFmtId="0" fontId="19" fillId="0" borderId="3" xfId="20" applyFont="1" applyBorder="1" applyAlignment="1">
      <alignment horizontal="center" vertical="center" wrapText="1"/>
    </xf>
    <xf numFmtId="0" fontId="19" fillId="0" borderId="4" xfId="20" applyFont="1" applyBorder="1" applyAlignment="1">
      <alignment horizontal="center" vertical="center" wrapText="1"/>
    </xf>
    <xf numFmtId="0" fontId="19" fillId="0" borderId="5" xfId="20" applyFont="1" applyBorder="1" applyAlignment="1">
      <alignment horizontal="center" vertical="center"/>
    </xf>
    <xf numFmtId="0" fontId="22" fillId="0" borderId="8" xfId="20" applyFont="1" applyBorder="1" applyAlignment="1">
      <alignment horizontal="center" vertical="center" wrapText="1"/>
    </xf>
    <xf numFmtId="0" fontId="10" fillId="0" borderId="10" xfId="20" applyFont="1" applyBorder="1" applyAlignment="1">
      <alignment horizontal="center" vertical="center" wrapText="1"/>
    </xf>
    <xf numFmtId="0" fontId="21" fillId="0" borderId="8" xfId="20" applyFont="1" applyBorder="1" applyAlignment="1">
      <alignment horizontal="center" vertical="center"/>
    </xf>
    <xf numFmtId="0" fontId="25" fillId="0" borderId="14" xfId="20" applyFont="1" applyBorder="1" applyAlignment="1">
      <alignment horizontal="center" vertical="center" wrapText="1"/>
    </xf>
    <xf numFmtId="0" fontId="20" fillId="0" borderId="3" xfId="20" applyFont="1" applyBorder="1" applyAlignment="1">
      <alignment horizontal="center" vertical="center" wrapText="1"/>
    </xf>
    <xf numFmtId="0" fontId="10" fillId="0" borderId="4" xfId="20" applyFont="1" applyBorder="1" applyAlignment="1">
      <alignment horizontal="center" vertical="center" wrapText="1"/>
    </xf>
    <xf numFmtId="0" fontId="29" fillId="0" borderId="3" xfId="20" applyFont="1" applyBorder="1" applyAlignment="1">
      <alignment horizontal="center" vertical="center"/>
    </xf>
    <xf numFmtId="0" fontId="20" fillId="0" borderId="2" xfId="20" applyFont="1" applyBorder="1" applyAlignment="1">
      <alignment horizontal="center" vertical="center"/>
    </xf>
    <xf numFmtId="0" fontId="29" fillId="0" borderId="2" xfId="20" applyFont="1" applyBorder="1" applyAlignment="1">
      <alignment horizontal="center" vertical="center" wrapText="1"/>
    </xf>
    <xf numFmtId="0" fontId="22" fillId="0" borderId="6" xfId="20" applyFont="1" applyBorder="1" applyAlignment="1">
      <alignment horizontal="center" vertical="center" wrapText="1"/>
    </xf>
    <xf numFmtId="0" fontId="29" fillId="0" borderId="11" xfId="20" applyFont="1" applyBorder="1" applyAlignment="1">
      <alignment horizontal="center" vertical="center" wrapText="1"/>
    </xf>
    <xf numFmtId="0" fontId="29" fillId="0" borderId="15" xfId="20" applyFont="1" applyBorder="1" applyAlignment="1">
      <alignment horizontal="center" vertical="center" wrapText="1"/>
    </xf>
    <xf numFmtId="0" fontId="29" fillId="0" borderId="9" xfId="20" applyFont="1" applyBorder="1" applyAlignment="1">
      <alignment horizontal="center" vertical="center" wrapText="1"/>
    </xf>
    <xf numFmtId="0" fontId="29" fillId="0" borderId="6" xfId="20" applyFont="1" applyBorder="1" applyAlignment="1">
      <alignment horizontal="center" vertical="center" wrapText="1"/>
    </xf>
    <xf numFmtId="0" fontId="29" fillId="0" borderId="7" xfId="20" applyFont="1" applyBorder="1" applyAlignment="1">
      <alignment horizontal="center" vertical="center" wrapText="1"/>
    </xf>
    <xf numFmtId="0" fontId="29" fillId="0" borderId="8" xfId="20" applyFont="1" applyBorder="1" applyAlignment="1">
      <alignment horizontal="center" vertical="center" wrapText="1"/>
    </xf>
    <xf numFmtId="0" fontId="22" fillId="0" borderId="7" xfId="20" applyFont="1" applyBorder="1" applyAlignment="1">
      <alignment horizontal="center" vertical="center" wrapText="1"/>
    </xf>
    <xf numFmtId="0" fontId="19" fillId="0" borderId="2" xfId="20" applyFont="1" applyBorder="1" applyAlignment="1">
      <alignment horizontal="center" vertical="center" wrapText="1"/>
    </xf>
    <xf numFmtId="0" fontId="22" fillId="0" borderId="11" xfId="20" applyFont="1" applyBorder="1" applyAlignment="1">
      <alignment horizontal="center" vertical="center" wrapText="1" shrinkToFit="1"/>
    </xf>
    <xf numFmtId="0" fontId="21" fillId="0" borderId="3" xfId="20" applyFont="1" applyBorder="1" applyAlignment="1">
      <alignment horizontal="center" vertical="center" wrapText="1"/>
    </xf>
    <xf numFmtId="0" fontId="21" fillId="0" borderId="4" xfId="20" applyFont="1" applyBorder="1" applyAlignment="1">
      <alignment horizontal="center" vertical="center" wrapText="1"/>
    </xf>
    <xf numFmtId="0" fontId="21" fillId="0" borderId="12" xfId="20" applyFont="1" applyBorder="1" applyAlignment="1">
      <alignment horizontal="center" vertical="center" wrapText="1"/>
    </xf>
    <xf numFmtId="0" fontId="11" fillId="0" borderId="0" xfId="20" applyFont="1" applyAlignment="1">
      <alignment horizontal="center" vertical="center"/>
    </xf>
    <xf numFmtId="0" fontId="19" fillId="0" borderId="6" xfId="20" applyFont="1" applyBorder="1" applyAlignment="1">
      <alignment horizontal="center" vertical="center" wrapText="1"/>
    </xf>
    <xf numFmtId="0" fontId="19" fillId="0" borderId="8" xfId="20" applyFont="1" applyBorder="1" applyAlignment="1">
      <alignment horizontal="center" vertical="center" wrapText="1"/>
    </xf>
    <xf numFmtId="0" fontId="25" fillId="0" borderId="0" xfId="20" applyFont="1" applyAlignment="1">
      <alignment horizontal="center" vertical="center" wrapText="1"/>
    </xf>
    <xf numFmtId="0" fontId="25" fillId="0" borderId="15" xfId="20" applyFont="1" applyBorder="1" applyAlignment="1">
      <alignment horizontal="center" vertical="center" wrapText="1"/>
    </xf>
    <xf numFmtId="0" fontId="25" fillId="0" borderId="7" xfId="20" applyFont="1" applyBorder="1" applyAlignment="1">
      <alignment horizontal="center" vertical="center" wrapText="1"/>
    </xf>
    <xf numFmtId="0" fontId="22" fillId="0" borderId="13" xfId="20" applyFont="1" applyBorder="1" applyAlignment="1">
      <alignment horizontal="center" vertical="center" wrapText="1" shrinkToFit="1"/>
    </xf>
    <xf numFmtId="0" fontId="17" fillId="2" borderId="3" xfId="58" applyFont="1" applyFill="1" applyBorder="1" applyAlignment="1">
      <alignment horizontal="center" vertical="center" wrapText="1"/>
    </xf>
    <xf numFmtId="0" fontId="17" fillId="2" borderId="5" xfId="58" applyFont="1" applyFill="1" applyBorder="1" applyAlignment="1">
      <alignment horizontal="center" vertical="center" wrapText="1"/>
    </xf>
    <xf numFmtId="0" fontId="12" fillId="0" borderId="3" xfId="81" applyFont="1" applyBorder="1" applyAlignment="1">
      <alignment horizontal="center" vertical="center" wrapText="1"/>
    </xf>
    <xf numFmtId="0" fontId="12" fillId="0" borderId="5" xfId="81" applyFont="1" applyBorder="1" applyAlignment="1">
      <alignment horizontal="center" vertical="center" wrapText="1"/>
    </xf>
    <xf numFmtId="0" fontId="16" fillId="0" borderId="3" xfId="58" applyFont="1" applyBorder="1" applyAlignment="1">
      <alignment horizontal="center" vertical="center" wrapText="1"/>
    </xf>
    <xf numFmtId="0" fontId="16" fillId="0" borderId="5" xfId="58" applyFont="1" applyBorder="1" applyAlignment="1">
      <alignment horizontal="center" vertical="center" wrapText="1"/>
    </xf>
    <xf numFmtId="0" fontId="16" fillId="0" borderId="4" xfId="58" applyFont="1" applyBorder="1" applyAlignment="1">
      <alignment horizontal="center" vertical="center" wrapText="1"/>
    </xf>
    <xf numFmtId="0" fontId="17" fillId="2" borderId="4" xfId="58" applyFont="1" applyFill="1" applyBorder="1" applyAlignment="1">
      <alignment horizontal="center" vertical="center" wrapText="1"/>
    </xf>
    <xf numFmtId="0" fontId="11" fillId="0" borderId="0" xfId="58" applyFont="1" applyAlignment="1">
      <alignment horizontal="center" vertical="center" wrapText="1"/>
    </xf>
    <xf numFmtId="0" fontId="10" fillId="0" borderId="1" xfId="58" applyBorder="1" applyAlignment="1">
      <alignment horizontal="right" vertical="center" wrapText="1"/>
    </xf>
    <xf numFmtId="0" fontId="10" fillId="0" borderId="0" xfId="58" applyAlignment="1">
      <alignment horizontal="right" vertical="center" wrapText="1"/>
    </xf>
    <xf numFmtId="0" fontId="13" fillId="0" borderId="2" xfId="58" applyFont="1" applyBorder="1" applyAlignment="1">
      <alignment horizontal="center" vertical="center" wrapText="1"/>
    </xf>
    <xf numFmtId="0" fontId="12" fillId="0" borderId="6" xfId="81" applyFont="1" applyBorder="1" applyAlignment="1">
      <alignment horizontal="center" vertical="center" wrapText="1"/>
    </xf>
    <xf numFmtId="0" fontId="12" fillId="0" borderId="7" xfId="81" applyFont="1" applyBorder="1" applyAlignment="1">
      <alignment horizontal="center" vertical="center" wrapText="1"/>
    </xf>
    <xf numFmtId="0" fontId="12" fillId="0" borderId="8" xfId="81" applyFont="1" applyBorder="1" applyAlignment="1">
      <alignment horizontal="center" vertical="center" wrapText="1"/>
    </xf>
    <xf numFmtId="0" fontId="12" fillId="0" borderId="2" xfId="81" applyFont="1" applyBorder="1" applyAlignment="1">
      <alignment horizontal="center" vertical="center" wrapText="1"/>
    </xf>
    <xf numFmtId="0" fontId="2" fillId="0" borderId="3" xfId="69" applyFont="1" applyBorder="1" applyAlignment="1">
      <alignment horizontal="center" vertical="center" wrapText="1"/>
    </xf>
    <xf numFmtId="0" fontId="2" fillId="0" borderId="4" xfId="69" applyFont="1" applyBorder="1" applyAlignment="1">
      <alignment horizontal="center" vertical="center" wrapText="1"/>
    </xf>
    <xf numFmtId="0" fontId="2" fillId="0" borderId="5" xfId="69" applyFont="1" applyBorder="1" applyAlignment="1">
      <alignment horizontal="center" vertical="center" wrapText="1"/>
    </xf>
    <xf numFmtId="0" fontId="2" fillId="0" borderId="2" xfId="69" applyFont="1" applyBorder="1" applyAlignment="1">
      <alignment horizontal="center" vertical="center"/>
    </xf>
    <xf numFmtId="0" fontId="4" fillId="0" borderId="0" xfId="69" applyFont="1" applyAlignment="1">
      <alignment horizontal="center" vertical="center" wrapText="1"/>
    </xf>
    <xf numFmtId="0" fontId="4" fillId="0" borderId="0" xfId="69" applyFont="1" applyAlignment="1">
      <alignment horizontal="center" vertical="center"/>
    </xf>
  </cellXfs>
  <cellStyles count="99">
    <cellStyle name="20% - 强调文字颜色 1 2" xfId="2" xr:uid="{00000000-0005-0000-0000-000004000000}"/>
    <cellStyle name="20% - 强调文字颜色 2 2" xfId="17" xr:uid="{00000000-0005-0000-0000-000041000000}"/>
    <cellStyle name="20% - 强调文字颜色 3 2" xfId="18" xr:uid="{00000000-0005-0000-0000-000042000000}"/>
    <cellStyle name="20% - 强调文字颜色 4 2" xfId="19" xr:uid="{00000000-0005-0000-0000-000043000000}"/>
    <cellStyle name="20% - 强调文字颜色 5 2" xfId="21" xr:uid="{00000000-0005-0000-0000-000045000000}"/>
    <cellStyle name="20% - 强调文字颜色 6 2" xfId="22" xr:uid="{00000000-0005-0000-0000-000046000000}"/>
    <cellStyle name="40% - 强调文字颜色 1 2" xfId="9" xr:uid="{00000000-0005-0000-0000-000026000000}"/>
    <cellStyle name="40% - 强调文字颜色 2 2" xfId="10" xr:uid="{00000000-0005-0000-0000-000029000000}"/>
    <cellStyle name="40% - 强调文字颜色 3 2" xfId="23" xr:uid="{00000000-0005-0000-0000-000047000000}"/>
    <cellStyle name="40% - 强调文字颜色 4 2" xfId="7" xr:uid="{00000000-0005-0000-0000-000021000000}"/>
    <cellStyle name="40% - 强调文字颜色 5 2" xfId="12" xr:uid="{00000000-0005-0000-0000-00002E000000}"/>
    <cellStyle name="40% - 强调文字颜色 6 2" xfId="16" xr:uid="{00000000-0005-0000-0000-00003F000000}"/>
    <cellStyle name="60% - 强调文字颜色 1 2" xfId="24" xr:uid="{00000000-0005-0000-0000-000048000000}"/>
    <cellStyle name="60% - 强调文字颜色 2 2" xfId="25" xr:uid="{00000000-0005-0000-0000-000049000000}"/>
    <cellStyle name="60% - 强调文字颜色 3 2" xfId="27" xr:uid="{00000000-0005-0000-0000-00004B000000}"/>
    <cellStyle name="60% - 强调文字颜色 4 2" xfId="14" xr:uid="{00000000-0005-0000-0000-000033000000}"/>
    <cellStyle name="60% - 强调文字颜色 5 2" xfId="28" xr:uid="{00000000-0005-0000-0000-00004C000000}"/>
    <cellStyle name="60% - 强调文字颜色 6 2" xfId="29" xr:uid="{00000000-0005-0000-0000-00004D000000}"/>
    <cellStyle name="标题 1 2" xfId="30" xr:uid="{00000000-0005-0000-0000-00004E000000}"/>
    <cellStyle name="标题 2 2" xfId="31" xr:uid="{00000000-0005-0000-0000-00004F000000}"/>
    <cellStyle name="标题 3 2" xfId="32" xr:uid="{00000000-0005-0000-0000-000050000000}"/>
    <cellStyle name="标题 4 2" xfId="33" xr:uid="{00000000-0005-0000-0000-000051000000}"/>
    <cellStyle name="标题 5" xfId="34" xr:uid="{00000000-0005-0000-0000-000052000000}"/>
    <cellStyle name="差 2" xfId="35" xr:uid="{00000000-0005-0000-0000-000053000000}"/>
    <cellStyle name="常规" xfId="0" builtinId="0"/>
    <cellStyle name="常规 10" xfId="36" xr:uid="{00000000-0005-0000-0000-000054000000}"/>
    <cellStyle name="常规 10 2" xfId="38" xr:uid="{00000000-0005-0000-0000-000056000000}"/>
    <cellStyle name="常规 11" xfId="39" xr:uid="{00000000-0005-0000-0000-000057000000}"/>
    <cellStyle name="常规 11 2" xfId="40" xr:uid="{00000000-0005-0000-0000-000058000000}"/>
    <cellStyle name="常规 12" xfId="41" xr:uid="{00000000-0005-0000-0000-000059000000}"/>
    <cellStyle name="常规 12 2" xfId="42" xr:uid="{00000000-0005-0000-0000-00005A000000}"/>
    <cellStyle name="常规 13" xfId="43" xr:uid="{00000000-0005-0000-0000-00005B000000}"/>
    <cellStyle name="常规 13 2" xfId="44" xr:uid="{00000000-0005-0000-0000-00005C000000}"/>
    <cellStyle name="常规 14" xfId="45" xr:uid="{00000000-0005-0000-0000-00005D000000}"/>
    <cellStyle name="常规 14 2" xfId="46" xr:uid="{00000000-0005-0000-0000-00005E000000}"/>
    <cellStyle name="常规 15" xfId="47" xr:uid="{00000000-0005-0000-0000-00005F000000}"/>
    <cellStyle name="常规 15 2" xfId="49" xr:uid="{00000000-0005-0000-0000-000061000000}"/>
    <cellStyle name="常规 16" xfId="50" xr:uid="{00000000-0005-0000-0000-000062000000}"/>
    <cellStyle name="常规 16 2" xfId="37" xr:uid="{00000000-0005-0000-0000-000055000000}"/>
    <cellStyle name="常规 17" xfId="51" xr:uid="{00000000-0005-0000-0000-000063000000}"/>
    <cellStyle name="常规 17 2" xfId="52" xr:uid="{00000000-0005-0000-0000-000064000000}"/>
    <cellStyle name="常规 18" xfId="53" xr:uid="{00000000-0005-0000-0000-000065000000}"/>
    <cellStyle name="常规 18 2" xfId="54" xr:uid="{00000000-0005-0000-0000-000066000000}"/>
    <cellStyle name="常规 18 3" xfId="55" xr:uid="{00000000-0005-0000-0000-000067000000}"/>
    <cellStyle name="常规 18 4" xfId="56" xr:uid="{00000000-0005-0000-0000-000068000000}"/>
    <cellStyle name="常规 19" xfId="57" xr:uid="{00000000-0005-0000-0000-000069000000}"/>
    <cellStyle name="常规 2" xfId="58" xr:uid="{00000000-0005-0000-0000-00006A000000}"/>
    <cellStyle name="常规 2 2" xfId="59" xr:uid="{00000000-0005-0000-0000-00006B000000}"/>
    <cellStyle name="常规 2 2 10" xfId="60" xr:uid="{00000000-0005-0000-0000-00006C000000}"/>
    <cellStyle name="常规 2 2 2" xfId="61" xr:uid="{00000000-0005-0000-0000-00006D000000}"/>
    <cellStyle name="常规 2 2 2 2" xfId="62" xr:uid="{00000000-0005-0000-0000-00006E000000}"/>
    <cellStyle name="常规 2 2 2 3" xfId="63" xr:uid="{00000000-0005-0000-0000-00006F000000}"/>
    <cellStyle name="常规 2 2 3" xfId="64" xr:uid="{00000000-0005-0000-0000-000070000000}"/>
    <cellStyle name="常规 2 2 4" xfId="1" xr:uid="{00000000-0005-0000-0000-000003000000}"/>
    <cellStyle name="常规 2 3" xfId="65" xr:uid="{00000000-0005-0000-0000-000071000000}"/>
    <cellStyle name="常规 2 31" xfId="3" xr:uid="{00000000-0005-0000-0000-000008000000}"/>
    <cellStyle name="常规 2 4" xfId="66" xr:uid="{00000000-0005-0000-0000-000072000000}"/>
    <cellStyle name="常规 20" xfId="48" xr:uid="{00000000-0005-0000-0000-000060000000}"/>
    <cellStyle name="常规 3" xfId="20" xr:uid="{00000000-0005-0000-0000-000044000000}"/>
    <cellStyle name="常规 3 2" xfId="67" xr:uid="{00000000-0005-0000-0000-000073000000}"/>
    <cellStyle name="常规 3 3" xfId="68" xr:uid="{00000000-0005-0000-0000-000074000000}"/>
    <cellStyle name="常规 4" xfId="69" xr:uid="{00000000-0005-0000-0000-000075000000}"/>
    <cellStyle name="常规 4 2" xfId="70" xr:uid="{00000000-0005-0000-0000-000076000000}"/>
    <cellStyle name="常规 4 3" xfId="71" xr:uid="{00000000-0005-0000-0000-000077000000}"/>
    <cellStyle name="常规 5" xfId="26" xr:uid="{00000000-0005-0000-0000-00004A000000}"/>
    <cellStyle name="常规 5 2" xfId="6" xr:uid="{00000000-0005-0000-0000-000017000000}"/>
    <cellStyle name="常规 5 3" xfId="72" xr:uid="{00000000-0005-0000-0000-000078000000}"/>
    <cellStyle name="常规 6" xfId="5" xr:uid="{00000000-0005-0000-0000-000012000000}"/>
    <cellStyle name="常规 6 2" xfId="73" xr:uid="{00000000-0005-0000-0000-000079000000}"/>
    <cellStyle name="常规 6 3" xfId="75" xr:uid="{00000000-0005-0000-0000-00007B000000}"/>
    <cellStyle name="常规 7" xfId="76" xr:uid="{00000000-0005-0000-0000-00007C000000}"/>
    <cellStyle name="常规 7 2" xfId="77" xr:uid="{00000000-0005-0000-0000-00007D000000}"/>
    <cellStyle name="常规 8" xfId="78" xr:uid="{00000000-0005-0000-0000-00007E000000}"/>
    <cellStyle name="常规 8 2" xfId="11" xr:uid="{00000000-0005-0000-0000-00002C000000}"/>
    <cellStyle name="常规 8 3" xfId="8" xr:uid="{00000000-0005-0000-0000-000023000000}"/>
    <cellStyle name="常规 9" xfId="79" xr:uid="{00000000-0005-0000-0000-00007F000000}"/>
    <cellStyle name="常规 9 2" xfId="80" xr:uid="{00000000-0005-0000-0000-000080000000}"/>
    <cellStyle name="常规_Sheet1" xfId="81" xr:uid="{00000000-0005-0000-0000-000081000000}"/>
    <cellStyle name="超链接 2" xfId="82" xr:uid="{00000000-0005-0000-0000-000082000000}"/>
    <cellStyle name="好 2" xfId="83" xr:uid="{00000000-0005-0000-0000-000083000000}"/>
    <cellStyle name="汇总 2" xfId="84" xr:uid="{00000000-0005-0000-0000-000084000000}"/>
    <cellStyle name="货币 2" xfId="85" xr:uid="{00000000-0005-0000-0000-000085000000}"/>
    <cellStyle name="货币 3" xfId="86" xr:uid="{00000000-0005-0000-0000-000086000000}"/>
    <cellStyle name="货币 4" xfId="87" xr:uid="{00000000-0005-0000-0000-000087000000}"/>
    <cellStyle name="计算 2" xfId="4" xr:uid="{00000000-0005-0000-0000-00000A000000}"/>
    <cellStyle name="检查单元格 2" xfId="88" xr:uid="{00000000-0005-0000-0000-000088000000}"/>
    <cellStyle name="解释性文本 2" xfId="89" xr:uid="{00000000-0005-0000-0000-000089000000}"/>
    <cellStyle name="警告文本 2" xfId="90" xr:uid="{00000000-0005-0000-0000-00008A000000}"/>
    <cellStyle name="链接单元格 2" xfId="91" xr:uid="{00000000-0005-0000-0000-00008B000000}"/>
    <cellStyle name="强调文字颜色 1 2" xfId="92" xr:uid="{00000000-0005-0000-0000-00008C000000}"/>
    <cellStyle name="强调文字颜色 2 2" xfId="93" xr:uid="{00000000-0005-0000-0000-00008D000000}"/>
    <cellStyle name="强调文字颜色 3 2" xfId="94" xr:uid="{00000000-0005-0000-0000-00008E000000}"/>
    <cellStyle name="强调文字颜色 4 2" xfId="95" xr:uid="{00000000-0005-0000-0000-00008F000000}"/>
    <cellStyle name="强调文字颜色 5 2" xfId="96" xr:uid="{00000000-0005-0000-0000-000090000000}"/>
    <cellStyle name="强调文字颜色 6 2" xfId="97" xr:uid="{00000000-0005-0000-0000-000091000000}"/>
    <cellStyle name="适中 2" xfId="15" xr:uid="{00000000-0005-0000-0000-00003E000000}"/>
    <cellStyle name="输出 2" xfId="13" xr:uid="{00000000-0005-0000-0000-000032000000}"/>
    <cellStyle name="输入 2" xfId="98" xr:uid="{00000000-0005-0000-0000-000092000000}"/>
    <cellStyle name="注释 2" xfId="74" xr:uid="{00000000-0005-0000-0000-00007A000000}"/>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30"/>
  <sheetViews>
    <sheetView topLeftCell="A22" workbookViewId="0">
      <selection activeCell="O31" sqref="O31"/>
    </sheetView>
  </sheetViews>
  <sheetFormatPr defaultColWidth="9" defaultRowHeight="14.25"/>
  <cols>
    <col min="1" max="1" width="7" style="33" customWidth="1"/>
    <col min="2" max="2" width="7.125" style="33" customWidth="1"/>
    <col min="3" max="3" width="10.625" style="33" customWidth="1"/>
    <col min="4" max="4" width="20.5" style="33" customWidth="1"/>
    <col min="5" max="5" width="13" customWidth="1"/>
    <col min="6" max="6" width="13.75" customWidth="1"/>
    <col min="7" max="7" width="13.125" style="33" customWidth="1"/>
    <col min="8" max="14" width="8.5" style="33" customWidth="1"/>
    <col min="15" max="16384" width="9" style="33"/>
  </cols>
  <sheetData>
    <row r="1" spans="1:14" ht="27.95" customHeight="1">
      <c r="A1" s="75" t="s">
        <v>0</v>
      </c>
      <c r="B1" s="76"/>
      <c r="C1" s="76"/>
      <c r="D1" s="76"/>
      <c r="E1" s="77"/>
      <c r="F1" s="77"/>
      <c r="G1" s="76"/>
      <c r="H1" s="76"/>
    </row>
    <row r="2" spans="1:14" ht="39" customHeight="1">
      <c r="A2" s="137" t="s">
        <v>1</v>
      </c>
      <c r="B2" s="137"/>
      <c r="C2" s="137"/>
      <c r="D2" s="137"/>
      <c r="E2" s="137"/>
      <c r="F2" s="137"/>
      <c r="G2" s="137"/>
      <c r="H2" s="137"/>
      <c r="I2" s="137"/>
      <c r="J2" s="137"/>
      <c r="K2" s="137"/>
      <c r="L2" s="137"/>
      <c r="M2" s="137"/>
      <c r="N2" s="137"/>
    </row>
    <row r="3" spans="1:14" ht="30" customHeight="1">
      <c r="A3" s="138"/>
      <c r="B3" s="138"/>
      <c r="C3" s="138"/>
      <c r="D3" s="138"/>
      <c r="E3" s="138"/>
      <c r="F3" s="138"/>
      <c r="G3" s="138"/>
      <c r="H3" s="138"/>
      <c r="J3" s="93" t="s">
        <v>2</v>
      </c>
    </row>
    <row r="4" spans="1:14" s="73" customFormat="1" ht="37.5" customHeight="1">
      <c r="A4" s="120" t="s">
        <v>3</v>
      </c>
      <c r="B4" s="121"/>
      <c r="C4" s="126" t="s">
        <v>4</v>
      </c>
      <c r="D4" s="126" t="s">
        <v>5</v>
      </c>
      <c r="E4" s="129" t="s">
        <v>6</v>
      </c>
      <c r="F4" s="129" t="s">
        <v>7</v>
      </c>
      <c r="G4" s="126" t="s">
        <v>8</v>
      </c>
      <c r="H4" s="126" t="s">
        <v>9</v>
      </c>
      <c r="I4" s="139" t="s">
        <v>10</v>
      </c>
      <c r="J4" s="139"/>
      <c r="K4" s="139"/>
      <c r="L4" s="142" t="s">
        <v>11</v>
      </c>
      <c r="M4" s="142" t="s">
        <v>12</v>
      </c>
      <c r="N4" s="139" t="s">
        <v>13</v>
      </c>
    </row>
    <row r="5" spans="1:14" s="73" customFormat="1" ht="76.5" customHeight="1">
      <c r="A5" s="122"/>
      <c r="B5" s="123"/>
      <c r="C5" s="127"/>
      <c r="D5" s="127"/>
      <c r="E5" s="130"/>
      <c r="F5" s="130"/>
      <c r="G5" s="127"/>
      <c r="H5" s="127"/>
      <c r="I5" s="94" t="s">
        <v>14</v>
      </c>
      <c r="J5" s="94" t="s">
        <v>15</v>
      </c>
      <c r="K5" s="94" t="s">
        <v>16</v>
      </c>
      <c r="L5" s="143"/>
      <c r="M5" s="143"/>
      <c r="N5" s="139"/>
    </row>
    <row r="6" spans="1:14" s="73" customFormat="1" ht="18.75">
      <c r="A6" s="140" t="s">
        <v>17</v>
      </c>
      <c r="B6" s="140"/>
      <c r="C6" s="140"/>
      <c r="D6" s="140"/>
      <c r="E6" s="79"/>
      <c r="F6" s="79"/>
      <c r="G6" s="80"/>
      <c r="H6" s="81">
        <v>800</v>
      </c>
      <c r="I6" s="81">
        <v>110</v>
      </c>
      <c r="J6" s="81">
        <v>130</v>
      </c>
      <c r="K6" s="81">
        <v>50</v>
      </c>
      <c r="L6" s="81">
        <v>810</v>
      </c>
      <c r="M6" s="81">
        <v>1900</v>
      </c>
      <c r="N6" s="95"/>
    </row>
    <row r="7" spans="1:14" s="73" customFormat="1" ht="18.75">
      <c r="A7" s="140" t="s">
        <v>18</v>
      </c>
      <c r="B7" s="140"/>
      <c r="C7" s="140"/>
      <c r="D7" s="140"/>
      <c r="E7" s="82"/>
      <c r="F7" s="82"/>
      <c r="G7" s="78"/>
      <c r="H7" s="81">
        <v>594.5</v>
      </c>
      <c r="I7" s="81">
        <v>0</v>
      </c>
      <c r="J7" s="81">
        <v>0</v>
      </c>
      <c r="K7" s="81">
        <v>0</v>
      </c>
      <c r="L7" s="81">
        <v>0</v>
      </c>
      <c r="M7" s="81">
        <v>594.5</v>
      </c>
      <c r="N7" s="95"/>
    </row>
    <row r="8" spans="1:14" s="73" customFormat="1" ht="18.75">
      <c r="A8" s="140" t="s">
        <v>19</v>
      </c>
      <c r="B8" s="140"/>
      <c r="C8" s="140"/>
      <c r="D8" s="141"/>
      <c r="E8" s="82"/>
      <c r="F8" s="82"/>
      <c r="G8" s="83"/>
      <c r="H8" s="84">
        <v>527</v>
      </c>
      <c r="I8" s="84">
        <v>0</v>
      </c>
      <c r="J8" s="84">
        <v>0</v>
      </c>
      <c r="K8" s="84">
        <v>0</v>
      </c>
      <c r="L8" s="84">
        <v>0</v>
      </c>
      <c r="M8" s="84">
        <v>527</v>
      </c>
      <c r="N8" s="95"/>
    </row>
    <row r="9" spans="1:14" s="74" customFormat="1" ht="27" customHeight="1">
      <c r="A9" s="114" t="s">
        <v>20</v>
      </c>
      <c r="B9" s="115"/>
      <c r="C9" s="128">
        <v>100001</v>
      </c>
      <c r="D9" s="85" t="s">
        <v>21</v>
      </c>
      <c r="E9" s="86"/>
      <c r="F9" s="86"/>
      <c r="G9" s="87"/>
      <c r="H9" s="68">
        <v>5</v>
      </c>
      <c r="I9" s="89"/>
      <c r="J9" s="89"/>
      <c r="K9" s="89"/>
      <c r="L9" s="89"/>
      <c r="M9" s="89">
        <v>5</v>
      </c>
      <c r="N9" s="89"/>
    </row>
    <row r="10" spans="1:14" s="74" customFormat="1" ht="27" customHeight="1">
      <c r="A10" s="116"/>
      <c r="B10" s="117"/>
      <c r="C10" s="128"/>
      <c r="D10" s="85" t="s">
        <v>22</v>
      </c>
      <c r="E10" s="88" t="s">
        <v>23</v>
      </c>
      <c r="F10" s="88" t="s">
        <v>24</v>
      </c>
      <c r="G10" s="64" t="s">
        <v>25</v>
      </c>
      <c r="H10" s="68">
        <v>3</v>
      </c>
      <c r="I10" s="89"/>
      <c r="J10" s="89"/>
      <c r="K10" s="89"/>
      <c r="L10" s="89"/>
      <c r="M10" s="89">
        <v>3</v>
      </c>
      <c r="N10" s="89"/>
    </row>
    <row r="11" spans="1:14" s="74" customFormat="1" ht="27" customHeight="1">
      <c r="A11" s="116"/>
      <c r="B11" s="117"/>
      <c r="C11" s="128"/>
      <c r="D11" s="85" t="s">
        <v>26</v>
      </c>
      <c r="E11" s="88" t="s">
        <v>23</v>
      </c>
      <c r="F11" s="88" t="s">
        <v>24</v>
      </c>
      <c r="G11" s="64" t="s">
        <v>27</v>
      </c>
      <c r="H11" s="68">
        <v>2</v>
      </c>
      <c r="I11" s="89"/>
      <c r="J11" s="89"/>
      <c r="K11" s="89"/>
      <c r="L11" s="89"/>
      <c r="M11" s="89">
        <v>2</v>
      </c>
      <c r="N11" s="89"/>
    </row>
    <row r="12" spans="1:14" s="74" customFormat="1" ht="27" customHeight="1">
      <c r="A12" s="116"/>
      <c r="B12" s="117"/>
      <c r="C12" s="67">
        <v>100002</v>
      </c>
      <c r="D12" s="85" t="s">
        <v>20</v>
      </c>
      <c r="E12" s="88" t="s">
        <v>23</v>
      </c>
      <c r="F12" s="88" t="s">
        <v>24</v>
      </c>
      <c r="G12" s="64" t="s">
        <v>27</v>
      </c>
      <c r="H12" s="68">
        <v>4</v>
      </c>
      <c r="I12" s="89"/>
      <c r="J12" s="89"/>
      <c r="K12" s="89"/>
      <c r="L12" s="89"/>
      <c r="M12" s="89">
        <v>4</v>
      </c>
      <c r="N12" s="89"/>
    </row>
    <row r="13" spans="1:14" s="74" customFormat="1" ht="27" customHeight="1">
      <c r="A13" s="116"/>
      <c r="B13" s="117"/>
      <c r="C13" s="67">
        <v>100003</v>
      </c>
      <c r="D13" s="64" t="s">
        <v>28</v>
      </c>
      <c r="E13" s="88" t="s">
        <v>23</v>
      </c>
      <c r="F13" s="88" t="s">
        <v>24</v>
      </c>
      <c r="G13" s="64" t="s">
        <v>25</v>
      </c>
      <c r="H13" s="68">
        <v>9</v>
      </c>
      <c r="I13" s="89"/>
      <c r="J13" s="89"/>
      <c r="K13" s="89"/>
      <c r="L13" s="89"/>
      <c r="M13" s="89">
        <v>9</v>
      </c>
      <c r="N13" s="89"/>
    </row>
    <row r="14" spans="1:14" s="74" customFormat="1" ht="27" customHeight="1">
      <c r="A14" s="116"/>
      <c r="B14" s="117"/>
      <c r="C14" s="67">
        <v>100004</v>
      </c>
      <c r="D14" s="64" t="s">
        <v>29</v>
      </c>
      <c r="E14" s="88" t="s">
        <v>23</v>
      </c>
      <c r="F14" s="88" t="s">
        <v>24</v>
      </c>
      <c r="G14" s="64" t="s">
        <v>25</v>
      </c>
      <c r="H14" s="68">
        <v>8</v>
      </c>
      <c r="I14" s="89"/>
      <c r="J14" s="89"/>
      <c r="K14" s="89"/>
      <c r="L14" s="89"/>
      <c r="M14" s="89">
        <v>8</v>
      </c>
      <c r="N14" s="89"/>
    </row>
    <row r="15" spans="1:14" s="74" customFormat="1" ht="27" customHeight="1">
      <c r="A15" s="116"/>
      <c r="B15" s="117"/>
      <c r="C15" s="68">
        <v>100005</v>
      </c>
      <c r="D15" s="64" t="s">
        <v>30</v>
      </c>
      <c r="E15" s="88" t="s">
        <v>23</v>
      </c>
      <c r="F15" s="88" t="s">
        <v>24</v>
      </c>
      <c r="G15" s="64" t="s">
        <v>25</v>
      </c>
      <c r="H15" s="68">
        <v>38</v>
      </c>
      <c r="I15" s="89"/>
      <c r="J15" s="89"/>
      <c r="K15" s="89"/>
      <c r="L15" s="89"/>
      <c r="M15" s="89">
        <v>38</v>
      </c>
      <c r="N15" s="89"/>
    </row>
    <row r="16" spans="1:14" s="74" customFormat="1" ht="27" customHeight="1">
      <c r="A16" s="116"/>
      <c r="B16" s="117"/>
      <c r="C16" s="68">
        <v>100006</v>
      </c>
      <c r="D16" s="64" t="s">
        <v>31</v>
      </c>
      <c r="E16" s="88" t="s">
        <v>23</v>
      </c>
      <c r="F16" s="88" t="s">
        <v>24</v>
      </c>
      <c r="G16" s="64" t="s">
        <v>25</v>
      </c>
      <c r="H16" s="68">
        <v>14.5</v>
      </c>
      <c r="I16" s="89"/>
      <c r="J16" s="89"/>
      <c r="K16" s="89"/>
      <c r="L16" s="89"/>
      <c r="M16" s="89">
        <v>14.5</v>
      </c>
      <c r="N16" s="89"/>
    </row>
    <row r="17" spans="1:14" s="74" customFormat="1" ht="27" customHeight="1">
      <c r="A17" s="116"/>
      <c r="B17" s="117"/>
      <c r="C17" s="68">
        <v>100007</v>
      </c>
      <c r="D17" s="64" t="s">
        <v>32</v>
      </c>
      <c r="E17" s="88" t="s">
        <v>23</v>
      </c>
      <c r="F17" s="88" t="s">
        <v>24</v>
      </c>
      <c r="G17" s="64" t="s">
        <v>25</v>
      </c>
      <c r="H17" s="68">
        <v>9</v>
      </c>
      <c r="I17" s="89"/>
      <c r="J17" s="89"/>
      <c r="K17" s="89"/>
      <c r="L17" s="89"/>
      <c r="M17" s="89">
        <v>9</v>
      </c>
      <c r="N17" s="89"/>
    </row>
    <row r="18" spans="1:14" s="74" customFormat="1" ht="27" customHeight="1">
      <c r="A18" s="116"/>
      <c r="B18" s="117"/>
      <c r="C18" s="68">
        <v>100008</v>
      </c>
      <c r="D18" s="64" t="s">
        <v>33</v>
      </c>
      <c r="E18" s="88" t="s">
        <v>23</v>
      </c>
      <c r="F18" s="88" t="s">
        <v>24</v>
      </c>
      <c r="G18" s="64" t="s">
        <v>25</v>
      </c>
      <c r="H18" s="68">
        <v>8</v>
      </c>
      <c r="I18" s="89"/>
      <c r="J18" s="89"/>
      <c r="K18" s="89"/>
      <c r="L18" s="89"/>
      <c r="M18" s="89">
        <v>8</v>
      </c>
      <c r="N18" s="89"/>
    </row>
    <row r="19" spans="1:14" s="74" customFormat="1" ht="27" customHeight="1">
      <c r="A19" s="116"/>
      <c r="B19" s="117"/>
      <c r="C19" s="68">
        <v>100009</v>
      </c>
      <c r="D19" s="64" t="s">
        <v>34</v>
      </c>
      <c r="E19" s="88" t="s">
        <v>23</v>
      </c>
      <c r="F19" s="88" t="s">
        <v>24</v>
      </c>
      <c r="G19" s="64" t="s">
        <v>25</v>
      </c>
      <c r="H19" s="68">
        <v>7</v>
      </c>
      <c r="I19" s="89"/>
      <c r="J19" s="89"/>
      <c r="K19" s="89"/>
      <c r="L19" s="89"/>
      <c r="M19" s="89">
        <v>7</v>
      </c>
      <c r="N19" s="89"/>
    </row>
    <row r="20" spans="1:14" s="74" customFormat="1" ht="27" customHeight="1">
      <c r="A20" s="116"/>
      <c r="B20" s="117"/>
      <c r="C20" s="68">
        <v>100010</v>
      </c>
      <c r="D20" s="64" t="s">
        <v>35</v>
      </c>
      <c r="E20" s="88" t="s">
        <v>23</v>
      </c>
      <c r="F20" s="88" t="s">
        <v>24</v>
      </c>
      <c r="G20" s="64" t="s">
        <v>25</v>
      </c>
      <c r="H20" s="68">
        <v>45</v>
      </c>
      <c r="I20" s="89"/>
      <c r="J20" s="89"/>
      <c r="K20" s="89"/>
      <c r="L20" s="89"/>
      <c r="M20" s="89">
        <v>45</v>
      </c>
      <c r="N20" s="89"/>
    </row>
    <row r="21" spans="1:14" s="74" customFormat="1" ht="27" customHeight="1">
      <c r="A21" s="116"/>
      <c r="B21" s="117"/>
      <c r="C21" s="68">
        <v>100011</v>
      </c>
      <c r="D21" s="64" t="s">
        <v>36</v>
      </c>
      <c r="E21" s="88" t="s">
        <v>23</v>
      </c>
      <c r="F21" s="88" t="s">
        <v>24</v>
      </c>
      <c r="G21" s="64" t="s">
        <v>25</v>
      </c>
      <c r="H21" s="68">
        <v>4.5</v>
      </c>
      <c r="I21" s="89"/>
      <c r="J21" s="89"/>
      <c r="K21" s="89"/>
      <c r="L21" s="89"/>
      <c r="M21" s="89">
        <v>4.5</v>
      </c>
      <c r="N21" s="89"/>
    </row>
    <row r="22" spans="1:14" s="74" customFormat="1" ht="27" customHeight="1">
      <c r="A22" s="116"/>
      <c r="B22" s="117"/>
      <c r="C22" s="68">
        <v>100012</v>
      </c>
      <c r="D22" s="64" t="s">
        <v>37</v>
      </c>
      <c r="E22" s="88" t="s">
        <v>23</v>
      </c>
      <c r="F22" s="88" t="s">
        <v>24</v>
      </c>
      <c r="G22" s="64" t="s">
        <v>25</v>
      </c>
      <c r="H22" s="68">
        <v>15</v>
      </c>
      <c r="I22" s="89"/>
      <c r="J22" s="89"/>
      <c r="K22" s="89"/>
      <c r="L22" s="89"/>
      <c r="M22" s="89">
        <v>15</v>
      </c>
      <c r="N22" s="89"/>
    </row>
    <row r="23" spans="1:14" s="74" customFormat="1" ht="27" customHeight="1">
      <c r="A23" s="116"/>
      <c r="B23" s="117"/>
      <c r="C23" s="68">
        <v>100013</v>
      </c>
      <c r="D23" s="64" t="s">
        <v>38</v>
      </c>
      <c r="E23" s="88" t="s">
        <v>23</v>
      </c>
      <c r="F23" s="88" t="s">
        <v>24</v>
      </c>
      <c r="G23" s="64" t="s">
        <v>25</v>
      </c>
      <c r="H23" s="68">
        <v>14</v>
      </c>
      <c r="I23" s="89"/>
      <c r="J23" s="89"/>
      <c r="K23" s="89"/>
      <c r="L23" s="89"/>
      <c r="M23" s="89">
        <v>14</v>
      </c>
      <c r="N23" s="89"/>
    </row>
    <row r="24" spans="1:14" s="74" customFormat="1" ht="27" customHeight="1">
      <c r="A24" s="116"/>
      <c r="B24" s="117"/>
      <c r="C24" s="68">
        <v>100014</v>
      </c>
      <c r="D24" s="64" t="s">
        <v>39</v>
      </c>
      <c r="E24" s="88" t="s">
        <v>23</v>
      </c>
      <c r="F24" s="88" t="s">
        <v>24</v>
      </c>
      <c r="G24" s="64" t="s">
        <v>25</v>
      </c>
      <c r="H24" s="68">
        <v>7.5</v>
      </c>
      <c r="I24" s="89"/>
      <c r="J24" s="89"/>
      <c r="K24" s="89"/>
      <c r="L24" s="89"/>
      <c r="M24" s="89">
        <v>7.5</v>
      </c>
      <c r="N24" s="89"/>
    </row>
    <row r="25" spans="1:14" s="74" customFormat="1" ht="27" customHeight="1">
      <c r="A25" s="116"/>
      <c r="B25" s="117"/>
      <c r="C25" s="68">
        <v>100015</v>
      </c>
      <c r="D25" s="64" t="s">
        <v>40</v>
      </c>
      <c r="E25" s="88" t="s">
        <v>23</v>
      </c>
      <c r="F25" s="88" t="s">
        <v>24</v>
      </c>
      <c r="G25" s="64" t="s">
        <v>25</v>
      </c>
      <c r="H25" s="68">
        <v>21.5</v>
      </c>
      <c r="I25" s="89"/>
      <c r="J25" s="89"/>
      <c r="K25" s="89"/>
      <c r="L25" s="89"/>
      <c r="M25" s="89">
        <v>21.5</v>
      </c>
      <c r="N25" s="89"/>
    </row>
    <row r="26" spans="1:14" s="74" customFormat="1" ht="27" customHeight="1">
      <c r="A26" s="116"/>
      <c r="B26" s="117"/>
      <c r="C26" s="68">
        <v>100016</v>
      </c>
      <c r="D26" s="64" t="s">
        <v>41</v>
      </c>
      <c r="E26" s="88" t="s">
        <v>23</v>
      </c>
      <c r="F26" s="88" t="s">
        <v>24</v>
      </c>
      <c r="G26" s="64" t="s">
        <v>25</v>
      </c>
      <c r="H26" s="68">
        <v>3</v>
      </c>
      <c r="I26" s="89"/>
      <c r="J26" s="89"/>
      <c r="K26" s="89"/>
      <c r="L26" s="89"/>
      <c r="M26" s="89">
        <v>3</v>
      </c>
      <c r="N26" s="89"/>
    </row>
    <row r="27" spans="1:14" s="74" customFormat="1" ht="27" customHeight="1">
      <c r="A27" s="116"/>
      <c r="B27" s="117"/>
      <c r="C27" s="68">
        <v>100017</v>
      </c>
      <c r="D27" s="64" t="s">
        <v>42</v>
      </c>
      <c r="E27" s="88" t="s">
        <v>23</v>
      </c>
      <c r="F27" s="88" t="s">
        <v>24</v>
      </c>
      <c r="G27" s="64" t="s">
        <v>25</v>
      </c>
      <c r="H27" s="68">
        <v>13.5</v>
      </c>
      <c r="I27" s="89"/>
      <c r="J27" s="89"/>
      <c r="K27" s="89"/>
      <c r="L27" s="89"/>
      <c r="M27" s="89">
        <v>13.5</v>
      </c>
      <c r="N27" s="89"/>
    </row>
    <row r="28" spans="1:14" s="74" customFormat="1" ht="27" customHeight="1">
      <c r="A28" s="116"/>
      <c r="B28" s="117"/>
      <c r="C28" s="68">
        <v>100018</v>
      </c>
      <c r="D28" s="64" t="s">
        <v>43</v>
      </c>
      <c r="E28" s="88" t="s">
        <v>23</v>
      </c>
      <c r="F28" s="88" t="s">
        <v>24</v>
      </c>
      <c r="G28" s="64" t="s">
        <v>25</v>
      </c>
      <c r="H28" s="68">
        <v>6</v>
      </c>
      <c r="I28" s="89"/>
      <c r="J28" s="89"/>
      <c r="K28" s="89"/>
      <c r="L28" s="89"/>
      <c r="M28" s="89">
        <v>6</v>
      </c>
      <c r="N28" s="89"/>
    </row>
    <row r="29" spans="1:14" s="74" customFormat="1" ht="27" customHeight="1">
      <c r="A29" s="116"/>
      <c r="B29" s="117"/>
      <c r="C29" s="68">
        <v>100019</v>
      </c>
      <c r="D29" s="64" t="s">
        <v>44</v>
      </c>
      <c r="E29" s="88" t="s">
        <v>23</v>
      </c>
      <c r="F29" s="88" t="s">
        <v>24</v>
      </c>
      <c r="G29" s="64" t="s">
        <v>25</v>
      </c>
      <c r="H29" s="68">
        <v>7</v>
      </c>
      <c r="I29" s="89"/>
      <c r="J29" s="89"/>
      <c r="K29" s="89"/>
      <c r="L29" s="89"/>
      <c r="M29" s="89">
        <v>7</v>
      </c>
      <c r="N29" s="89"/>
    </row>
    <row r="30" spans="1:14" s="74" customFormat="1" ht="27" customHeight="1">
      <c r="A30" s="116"/>
      <c r="B30" s="117"/>
      <c r="C30" s="68">
        <v>100020</v>
      </c>
      <c r="D30" s="64" t="s">
        <v>45</v>
      </c>
      <c r="E30" s="88" t="s">
        <v>23</v>
      </c>
      <c r="F30" s="88" t="s">
        <v>24</v>
      </c>
      <c r="G30" s="64" t="s">
        <v>25</v>
      </c>
      <c r="H30" s="68">
        <v>12.5</v>
      </c>
      <c r="I30" s="89"/>
      <c r="J30" s="89"/>
      <c r="K30" s="89"/>
      <c r="L30" s="89"/>
      <c r="M30" s="89">
        <v>12.5</v>
      </c>
      <c r="N30" s="89"/>
    </row>
    <row r="31" spans="1:14" s="74" customFormat="1" ht="27" customHeight="1">
      <c r="A31" s="116"/>
      <c r="B31" s="117"/>
      <c r="C31" s="68">
        <v>100021</v>
      </c>
      <c r="D31" s="64" t="s">
        <v>46</v>
      </c>
      <c r="E31" s="88" t="s">
        <v>23</v>
      </c>
      <c r="F31" s="88" t="s">
        <v>24</v>
      </c>
      <c r="G31" s="64" t="s">
        <v>25</v>
      </c>
      <c r="H31" s="68">
        <v>4</v>
      </c>
      <c r="I31" s="89"/>
      <c r="J31" s="89"/>
      <c r="K31" s="89"/>
      <c r="L31" s="89"/>
      <c r="M31" s="89">
        <v>4</v>
      </c>
      <c r="N31" s="89"/>
    </row>
    <row r="32" spans="1:14" s="74" customFormat="1" ht="27" customHeight="1">
      <c r="A32" s="116"/>
      <c r="B32" s="117"/>
      <c r="C32" s="68">
        <v>100022</v>
      </c>
      <c r="D32" s="64" t="s">
        <v>47</v>
      </c>
      <c r="E32" s="88" t="s">
        <v>23</v>
      </c>
      <c r="F32" s="88" t="s">
        <v>24</v>
      </c>
      <c r="G32" s="64" t="s">
        <v>25</v>
      </c>
      <c r="H32" s="68">
        <v>6</v>
      </c>
      <c r="I32" s="89"/>
      <c r="J32" s="89"/>
      <c r="K32" s="89"/>
      <c r="L32" s="89"/>
      <c r="M32" s="89">
        <v>6</v>
      </c>
      <c r="N32" s="89"/>
    </row>
    <row r="33" spans="1:14" s="74" customFormat="1" ht="27" customHeight="1">
      <c r="A33" s="116"/>
      <c r="B33" s="117"/>
      <c r="C33" s="68">
        <v>100023</v>
      </c>
      <c r="D33" s="64" t="s">
        <v>48</v>
      </c>
      <c r="E33" s="88" t="s">
        <v>23</v>
      </c>
      <c r="F33" s="88" t="s">
        <v>24</v>
      </c>
      <c r="G33" s="64" t="s">
        <v>25</v>
      </c>
      <c r="H33" s="68">
        <v>39.5</v>
      </c>
      <c r="I33" s="89"/>
      <c r="J33" s="89"/>
      <c r="K33" s="89"/>
      <c r="L33" s="89"/>
      <c r="M33" s="89">
        <v>39.5</v>
      </c>
      <c r="N33" s="89"/>
    </row>
    <row r="34" spans="1:14" s="74" customFormat="1" ht="27" customHeight="1">
      <c r="A34" s="116"/>
      <c r="B34" s="117"/>
      <c r="C34" s="68">
        <v>100024</v>
      </c>
      <c r="D34" s="64" t="s">
        <v>49</v>
      </c>
      <c r="E34" s="88" t="s">
        <v>23</v>
      </c>
      <c r="F34" s="88" t="s">
        <v>24</v>
      </c>
      <c r="G34" s="64" t="s">
        <v>25</v>
      </c>
      <c r="H34" s="68">
        <v>6</v>
      </c>
      <c r="I34" s="89"/>
      <c r="J34" s="89"/>
      <c r="K34" s="89"/>
      <c r="L34" s="89"/>
      <c r="M34" s="89">
        <v>6</v>
      </c>
      <c r="N34" s="89"/>
    </row>
    <row r="35" spans="1:14" s="74" customFormat="1" ht="27" customHeight="1">
      <c r="A35" s="116"/>
      <c r="B35" s="117"/>
      <c r="C35" s="68">
        <v>100025</v>
      </c>
      <c r="D35" s="64" t="s">
        <v>50</v>
      </c>
      <c r="E35" s="88" t="s">
        <v>23</v>
      </c>
      <c r="F35" s="88" t="s">
        <v>24</v>
      </c>
      <c r="G35" s="64" t="s">
        <v>25</v>
      </c>
      <c r="H35" s="68">
        <v>4</v>
      </c>
      <c r="I35" s="89"/>
      <c r="J35" s="89"/>
      <c r="K35" s="89"/>
      <c r="L35" s="89"/>
      <c r="M35" s="89">
        <v>4</v>
      </c>
      <c r="N35" s="89"/>
    </row>
    <row r="36" spans="1:14" s="74" customFormat="1" ht="27" customHeight="1">
      <c r="A36" s="116"/>
      <c r="B36" s="117"/>
      <c r="C36" s="68">
        <v>100026</v>
      </c>
      <c r="D36" s="64" t="s">
        <v>51</v>
      </c>
      <c r="E36" s="88" t="s">
        <v>23</v>
      </c>
      <c r="F36" s="88" t="s">
        <v>24</v>
      </c>
      <c r="G36" s="64" t="s">
        <v>25</v>
      </c>
      <c r="H36" s="68">
        <v>13.5</v>
      </c>
      <c r="I36" s="89"/>
      <c r="J36" s="89"/>
      <c r="K36" s="89"/>
      <c r="L36" s="89"/>
      <c r="M36" s="89">
        <v>13.5</v>
      </c>
      <c r="N36" s="89"/>
    </row>
    <row r="37" spans="1:14" s="74" customFormat="1" ht="27" customHeight="1">
      <c r="A37" s="116"/>
      <c r="B37" s="117"/>
      <c r="C37" s="68">
        <v>100027</v>
      </c>
      <c r="D37" s="64" t="s">
        <v>52</v>
      </c>
      <c r="E37" s="88" t="s">
        <v>23</v>
      </c>
      <c r="F37" s="88" t="s">
        <v>24</v>
      </c>
      <c r="G37" s="64" t="s">
        <v>25</v>
      </c>
      <c r="H37" s="68">
        <v>13</v>
      </c>
      <c r="I37" s="89"/>
      <c r="J37" s="89"/>
      <c r="K37" s="89"/>
      <c r="L37" s="89"/>
      <c r="M37" s="89">
        <v>13</v>
      </c>
      <c r="N37" s="89"/>
    </row>
    <row r="38" spans="1:14" s="74" customFormat="1" ht="27" customHeight="1">
      <c r="A38" s="116"/>
      <c r="B38" s="117"/>
      <c r="C38" s="68">
        <v>100028</v>
      </c>
      <c r="D38" s="64" t="s">
        <v>53</v>
      </c>
      <c r="E38" s="88" t="s">
        <v>23</v>
      </c>
      <c r="F38" s="88" t="s">
        <v>24</v>
      </c>
      <c r="G38" s="64" t="s">
        <v>25</v>
      </c>
      <c r="H38" s="68">
        <v>14</v>
      </c>
      <c r="I38" s="89"/>
      <c r="J38" s="89"/>
      <c r="K38" s="89"/>
      <c r="L38" s="89"/>
      <c r="M38" s="89">
        <v>14</v>
      </c>
      <c r="N38" s="89"/>
    </row>
    <row r="39" spans="1:14" s="74" customFormat="1" ht="27" customHeight="1">
      <c r="A39" s="116"/>
      <c r="B39" s="117"/>
      <c r="C39" s="68">
        <v>100029</v>
      </c>
      <c r="D39" s="64" t="s">
        <v>54</v>
      </c>
      <c r="E39" s="88" t="s">
        <v>23</v>
      </c>
      <c r="F39" s="88" t="s">
        <v>24</v>
      </c>
      <c r="G39" s="64" t="s">
        <v>55</v>
      </c>
      <c r="H39" s="68">
        <v>13.5</v>
      </c>
      <c r="I39" s="89"/>
      <c r="J39" s="89"/>
      <c r="K39" s="89"/>
      <c r="L39" s="89"/>
      <c r="M39" s="89">
        <v>13.5</v>
      </c>
      <c r="N39" s="89"/>
    </row>
    <row r="40" spans="1:14" s="74" customFormat="1" ht="27" customHeight="1">
      <c r="A40" s="116"/>
      <c r="B40" s="117"/>
      <c r="C40" s="68">
        <v>100030</v>
      </c>
      <c r="D40" s="64" t="s">
        <v>56</v>
      </c>
      <c r="E40" s="88" t="s">
        <v>23</v>
      </c>
      <c r="F40" s="88" t="s">
        <v>24</v>
      </c>
      <c r="G40" s="64" t="s">
        <v>55</v>
      </c>
      <c r="H40" s="68">
        <v>2.5</v>
      </c>
      <c r="I40" s="89"/>
      <c r="J40" s="89"/>
      <c r="K40" s="89"/>
      <c r="L40" s="89"/>
      <c r="M40" s="89">
        <v>2.5</v>
      </c>
      <c r="N40" s="89"/>
    </row>
    <row r="41" spans="1:14" s="74" customFormat="1" ht="27" customHeight="1">
      <c r="A41" s="116"/>
      <c r="B41" s="117"/>
      <c r="C41" s="68">
        <v>100031</v>
      </c>
      <c r="D41" s="64" t="s">
        <v>57</v>
      </c>
      <c r="E41" s="88" t="s">
        <v>23</v>
      </c>
      <c r="F41" s="88" t="s">
        <v>24</v>
      </c>
      <c r="G41" s="64" t="s">
        <v>55</v>
      </c>
      <c r="H41" s="68">
        <v>5</v>
      </c>
      <c r="I41" s="89"/>
      <c r="J41" s="89"/>
      <c r="K41" s="89"/>
      <c r="L41" s="89"/>
      <c r="M41" s="89">
        <v>5</v>
      </c>
      <c r="N41" s="89"/>
    </row>
    <row r="42" spans="1:14" s="74" customFormat="1" ht="27" customHeight="1">
      <c r="A42" s="116"/>
      <c r="B42" s="117"/>
      <c r="C42" s="68">
        <v>100033</v>
      </c>
      <c r="D42" s="64" t="s">
        <v>58</v>
      </c>
      <c r="E42" s="88" t="s">
        <v>23</v>
      </c>
      <c r="F42" s="88" t="s">
        <v>24</v>
      </c>
      <c r="G42" s="64" t="s">
        <v>55</v>
      </c>
      <c r="H42" s="68">
        <v>8</v>
      </c>
      <c r="I42" s="89"/>
      <c r="J42" s="89"/>
      <c r="K42" s="89"/>
      <c r="L42" s="89"/>
      <c r="M42" s="89">
        <v>8</v>
      </c>
      <c r="N42" s="89"/>
    </row>
    <row r="43" spans="1:14" s="74" customFormat="1" ht="27" customHeight="1">
      <c r="A43" s="116"/>
      <c r="B43" s="117"/>
      <c r="C43" s="68">
        <v>100034</v>
      </c>
      <c r="D43" s="64" t="s">
        <v>59</v>
      </c>
      <c r="E43" s="88" t="s">
        <v>23</v>
      </c>
      <c r="F43" s="88" t="s">
        <v>24</v>
      </c>
      <c r="G43" s="64" t="s">
        <v>55</v>
      </c>
      <c r="H43" s="68">
        <v>6</v>
      </c>
      <c r="I43" s="89"/>
      <c r="J43" s="89"/>
      <c r="K43" s="89"/>
      <c r="L43" s="89"/>
      <c r="M43" s="89">
        <v>6</v>
      </c>
      <c r="N43" s="89"/>
    </row>
    <row r="44" spans="1:14" s="74" customFormat="1" ht="27" customHeight="1">
      <c r="A44" s="116"/>
      <c r="B44" s="117"/>
      <c r="C44" s="68">
        <v>100037</v>
      </c>
      <c r="D44" s="64" t="s">
        <v>60</v>
      </c>
      <c r="E44" s="88" t="s">
        <v>23</v>
      </c>
      <c r="F44" s="88" t="s">
        <v>24</v>
      </c>
      <c r="G44" s="64" t="s">
        <v>61</v>
      </c>
      <c r="H44" s="68">
        <v>1</v>
      </c>
      <c r="I44" s="89"/>
      <c r="J44" s="89"/>
      <c r="K44" s="89"/>
      <c r="L44" s="89"/>
      <c r="M44" s="89">
        <v>1</v>
      </c>
      <c r="N44" s="89"/>
    </row>
    <row r="45" spans="1:14" s="74" customFormat="1" ht="27" customHeight="1">
      <c r="A45" s="116"/>
      <c r="B45" s="117"/>
      <c r="C45" s="68">
        <v>100038</v>
      </c>
      <c r="D45" s="64" t="s">
        <v>62</v>
      </c>
      <c r="E45" s="88" t="s">
        <v>23</v>
      </c>
      <c r="F45" s="88" t="s">
        <v>24</v>
      </c>
      <c r="G45" s="64" t="s">
        <v>61</v>
      </c>
      <c r="H45" s="68">
        <v>5</v>
      </c>
      <c r="I45" s="89"/>
      <c r="J45" s="89"/>
      <c r="K45" s="89"/>
      <c r="L45" s="89"/>
      <c r="M45" s="89">
        <v>5</v>
      </c>
      <c r="N45" s="89"/>
    </row>
    <row r="46" spans="1:14" s="74" customFormat="1" ht="27" customHeight="1">
      <c r="A46" s="116"/>
      <c r="B46" s="117"/>
      <c r="C46" s="68">
        <v>100039</v>
      </c>
      <c r="D46" s="64" t="s">
        <v>63</v>
      </c>
      <c r="E46" s="88" t="s">
        <v>23</v>
      </c>
      <c r="F46" s="88" t="s">
        <v>24</v>
      </c>
      <c r="G46" s="64" t="s">
        <v>27</v>
      </c>
      <c r="H46" s="68">
        <v>1</v>
      </c>
      <c r="I46" s="89"/>
      <c r="J46" s="89"/>
      <c r="K46" s="89"/>
      <c r="L46" s="89"/>
      <c r="M46" s="89">
        <v>1</v>
      </c>
      <c r="N46" s="89"/>
    </row>
    <row r="47" spans="1:14" s="74" customFormat="1" ht="27" customHeight="1">
      <c r="A47" s="116"/>
      <c r="B47" s="117"/>
      <c r="C47" s="68">
        <v>100041</v>
      </c>
      <c r="D47" s="64" t="s">
        <v>64</v>
      </c>
      <c r="E47" s="88" t="s">
        <v>23</v>
      </c>
      <c r="F47" s="88" t="s">
        <v>24</v>
      </c>
      <c r="G47" s="64" t="s">
        <v>27</v>
      </c>
      <c r="H47" s="68">
        <v>2</v>
      </c>
      <c r="I47" s="89"/>
      <c r="J47" s="89"/>
      <c r="K47" s="89"/>
      <c r="L47" s="89"/>
      <c r="M47" s="89">
        <v>2</v>
      </c>
      <c r="N47" s="89"/>
    </row>
    <row r="48" spans="1:14" s="74" customFormat="1" ht="27" customHeight="1">
      <c r="A48" s="116"/>
      <c r="B48" s="117"/>
      <c r="C48" s="68">
        <v>100043</v>
      </c>
      <c r="D48" s="64" t="s">
        <v>65</v>
      </c>
      <c r="E48" s="88" t="s">
        <v>23</v>
      </c>
      <c r="F48" s="88" t="s">
        <v>24</v>
      </c>
      <c r="G48" s="64" t="s">
        <v>27</v>
      </c>
      <c r="H48" s="68">
        <v>53</v>
      </c>
      <c r="I48" s="89"/>
      <c r="J48" s="89"/>
      <c r="K48" s="89"/>
      <c r="L48" s="89"/>
      <c r="M48" s="89">
        <v>53</v>
      </c>
      <c r="N48" s="89"/>
    </row>
    <row r="49" spans="1:14" s="74" customFormat="1" ht="27" customHeight="1">
      <c r="A49" s="116"/>
      <c r="B49" s="117"/>
      <c r="C49" s="68">
        <v>100050</v>
      </c>
      <c r="D49" s="64" t="s">
        <v>66</v>
      </c>
      <c r="E49" s="88" t="s">
        <v>23</v>
      </c>
      <c r="F49" s="88" t="s">
        <v>24</v>
      </c>
      <c r="G49" s="64" t="s">
        <v>25</v>
      </c>
      <c r="H49" s="68">
        <v>22.5</v>
      </c>
      <c r="I49" s="89"/>
      <c r="J49" s="89"/>
      <c r="K49" s="89"/>
      <c r="L49" s="89"/>
      <c r="M49" s="89">
        <v>22.5</v>
      </c>
      <c r="N49" s="89"/>
    </row>
    <row r="50" spans="1:14" s="74" customFormat="1" ht="27" customHeight="1">
      <c r="A50" s="116"/>
      <c r="B50" s="117"/>
      <c r="C50" s="68">
        <v>100051</v>
      </c>
      <c r="D50" s="64" t="s">
        <v>67</v>
      </c>
      <c r="E50" s="88" t="s">
        <v>23</v>
      </c>
      <c r="F50" s="88" t="s">
        <v>24</v>
      </c>
      <c r="G50" s="64" t="s">
        <v>25</v>
      </c>
      <c r="H50" s="68">
        <v>18</v>
      </c>
      <c r="I50" s="89"/>
      <c r="J50" s="89"/>
      <c r="K50" s="89"/>
      <c r="L50" s="89"/>
      <c r="M50" s="89">
        <v>18</v>
      </c>
      <c r="N50" s="89"/>
    </row>
    <row r="51" spans="1:14" s="74" customFormat="1" ht="27" customHeight="1">
      <c r="A51" s="116"/>
      <c r="B51" s="117"/>
      <c r="C51" s="68">
        <v>100054</v>
      </c>
      <c r="D51" s="64" t="s">
        <v>68</v>
      </c>
      <c r="E51" s="88" t="s">
        <v>23</v>
      </c>
      <c r="F51" s="88" t="s">
        <v>24</v>
      </c>
      <c r="G51" s="64" t="s">
        <v>55</v>
      </c>
      <c r="H51" s="68">
        <v>9</v>
      </c>
      <c r="I51" s="89"/>
      <c r="J51" s="89"/>
      <c r="K51" s="89"/>
      <c r="L51" s="89"/>
      <c r="M51" s="89">
        <v>9</v>
      </c>
      <c r="N51" s="89"/>
    </row>
    <row r="52" spans="1:14" s="74" customFormat="1" ht="27" customHeight="1">
      <c r="A52" s="116"/>
      <c r="B52" s="117"/>
      <c r="C52" s="68">
        <v>100059</v>
      </c>
      <c r="D52" s="64" t="s">
        <v>69</v>
      </c>
      <c r="E52" s="88" t="s">
        <v>23</v>
      </c>
      <c r="F52" s="88" t="s">
        <v>24</v>
      </c>
      <c r="G52" s="64" t="s">
        <v>55</v>
      </c>
      <c r="H52" s="68">
        <v>5</v>
      </c>
      <c r="I52" s="89"/>
      <c r="J52" s="89"/>
      <c r="K52" s="89"/>
      <c r="L52" s="89"/>
      <c r="M52" s="89">
        <v>5</v>
      </c>
      <c r="N52" s="89"/>
    </row>
    <row r="53" spans="1:14" s="74" customFormat="1" ht="27" customHeight="1">
      <c r="A53" s="116"/>
      <c r="B53" s="117"/>
      <c r="C53" s="68">
        <v>100060</v>
      </c>
      <c r="D53" s="64" t="s">
        <v>70</v>
      </c>
      <c r="E53" s="88" t="s">
        <v>23</v>
      </c>
      <c r="F53" s="88" t="s">
        <v>24</v>
      </c>
      <c r="G53" s="64" t="s">
        <v>55</v>
      </c>
      <c r="H53" s="68">
        <v>1</v>
      </c>
      <c r="I53" s="89"/>
      <c r="J53" s="89"/>
      <c r="K53" s="89"/>
      <c r="L53" s="89"/>
      <c r="M53" s="89">
        <v>1</v>
      </c>
      <c r="N53" s="89"/>
    </row>
    <row r="54" spans="1:14" s="74" customFormat="1" ht="27" customHeight="1">
      <c r="A54" s="116"/>
      <c r="B54" s="117"/>
      <c r="C54" s="68">
        <v>100061</v>
      </c>
      <c r="D54" s="64" t="s">
        <v>71</v>
      </c>
      <c r="E54" s="88" t="s">
        <v>23</v>
      </c>
      <c r="F54" s="88" t="s">
        <v>24</v>
      </c>
      <c r="G54" s="64" t="s">
        <v>55</v>
      </c>
      <c r="H54" s="68">
        <v>4.5</v>
      </c>
      <c r="I54" s="89"/>
      <c r="J54" s="89"/>
      <c r="K54" s="89"/>
      <c r="L54" s="89"/>
      <c r="M54" s="89">
        <v>4.5</v>
      </c>
      <c r="N54" s="89"/>
    </row>
    <row r="55" spans="1:14" s="74" customFormat="1" ht="38.25" customHeight="1">
      <c r="A55" s="116"/>
      <c r="B55" s="117"/>
      <c r="C55" s="68">
        <v>100036</v>
      </c>
      <c r="D55" s="64" t="s">
        <v>72</v>
      </c>
      <c r="E55" s="88" t="s">
        <v>23</v>
      </c>
      <c r="F55" s="88" t="s">
        <v>24</v>
      </c>
      <c r="G55" s="64" t="s">
        <v>27</v>
      </c>
      <c r="H55" s="68">
        <v>4</v>
      </c>
      <c r="I55" s="89"/>
      <c r="J55" s="89"/>
      <c r="K55" s="89"/>
      <c r="L55" s="89"/>
      <c r="M55" s="89">
        <v>4</v>
      </c>
      <c r="N55" s="89"/>
    </row>
    <row r="56" spans="1:14" s="74" customFormat="1" ht="27" customHeight="1">
      <c r="A56" s="116"/>
      <c r="B56" s="117"/>
      <c r="C56" s="89">
        <v>212006</v>
      </c>
      <c r="D56" s="64" t="s">
        <v>73</v>
      </c>
      <c r="E56" s="88" t="s">
        <v>23</v>
      </c>
      <c r="F56" s="88" t="s">
        <v>24</v>
      </c>
      <c r="G56" s="64" t="s">
        <v>55</v>
      </c>
      <c r="H56" s="89">
        <v>9</v>
      </c>
      <c r="I56" s="89"/>
      <c r="J56" s="89"/>
      <c r="K56" s="89"/>
      <c r="L56" s="89"/>
      <c r="M56" s="89">
        <v>9</v>
      </c>
      <c r="N56" s="89"/>
    </row>
    <row r="57" spans="1:14" s="74" customFormat="1" ht="27" customHeight="1">
      <c r="A57" s="116"/>
      <c r="B57" s="117"/>
      <c r="C57" s="89">
        <v>350011</v>
      </c>
      <c r="D57" s="64" t="s">
        <v>74</v>
      </c>
      <c r="E57" s="88" t="s">
        <v>23</v>
      </c>
      <c r="F57" s="88" t="s">
        <v>24</v>
      </c>
      <c r="G57" s="64" t="s">
        <v>55</v>
      </c>
      <c r="H57" s="89">
        <v>2</v>
      </c>
      <c r="I57" s="89"/>
      <c r="J57" s="89"/>
      <c r="K57" s="89"/>
      <c r="L57" s="89"/>
      <c r="M57" s="89">
        <v>2</v>
      </c>
      <c r="N57" s="89"/>
    </row>
    <row r="58" spans="1:14" s="74" customFormat="1" ht="27" customHeight="1">
      <c r="A58" s="118"/>
      <c r="B58" s="119"/>
      <c r="C58" s="89">
        <v>203022</v>
      </c>
      <c r="D58" s="64" t="s">
        <v>75</v>
      </c>
      <c r="E58" s="90" t="s">
        <v>23</v>
      </c>
      <c r="F58" s="90" t="s">
        <v>24</v>
      </c>
      <c r="G58" s="64" t="s">
        <v>55</v>
      </c>
      <c r="H58" s="89">
        <v>3</v>
      </c>
      <c r="I58" s="89"/>
      <c r="J58" s="89"/>
      <c r="K58" s="89"/>
      <c r="L58" s="89"/>
      <c r="M58" s="89">
        <v>3</v>
      </c>
      <c r="N58" s="89"/>
    </row>
    <row r="59" spans="1:14" s="74" customFormat="1" ht="27" customHeight="1">
      <c r="A59" s="133" t="s">
        <v>76</v>
      </c>
      <c r="B59" s="133"/>
      <c r="C59" s="133"/>
      <c r="D59" s="92"/>
      <c r="E59" s="88"/>
      <c r="F59" s="88"/>
      <c r="G59" s="92"/>
      <c r="H59" s="91">
        <v>62.5</v>
      </c>
      <c r="I59" s="91">
        <v>0</v>
      </c>
      <c r="J59" s="91">
        <v>0</v>
      </c>
      <c r="K59" s="91">
        <v>0</v>
      </c>
      <c r="L59" s="91"/>
      <c r="M59" s="91">
        <v>62.5</v>
      </c>
      <c r="N59" s="89"/>
    </row>
    <row r="60" spans="1:14" s="74" customFormat="1" ht="27" customHeight="1">
      <c r="A60" s="134" t="s">
        <v>77</v>
      </c>
      <c r="B60" s="135"/>
      <c r="C60" s="109" t="s">
        <v>78</v>
      </c>
      <c r="D60" s="64" t="s">
        <v>79</v>
      </c>
      <c r="E60" s="90" t="s">
        <v>23</v>
      </c>
      <c r="F60" s="90" t="s">
        <v>24</v>
      </c>
      <c r="G60" s="64" t="s">
        <v>25</v>
      </c>
      <c r="H60" s="89">
        <v>6</v>
      </c>
      <c r="I60" s="89"/>
      <c r="J60" s="89"/>
      <c r="K60" s="89"/>
      <c r="L60" s="89"/>
      <c r="M60" s="89">
        <v>6</v>
      </c>
      <c r="N60" s="89"/>
    </row>
    <row r="61" spans="1:14" s="74" customFormat="1" ht="27" customHeight="1">
      <c r="A61" s="118" t="s">
        <v>80</v>
      </c>
      <c r="B61" s="119"/>
      <c r="C61" s="89">
        <v>301012</v>
      </c>
      <c r="D61" s="64" t="s">
        <v>81</v>
      </c>
      <c r="E61" s="88" t="s">
        <v>23</v>
      </c>
      <c r="F61" s="88" t="s">
        <v>24</v>
      </c>
      <c r="G61" s="64" t="s">
        <v>27</v>
      </c>
      <c r="H61" s="89">
        <v>2</v>
      </c>
      <c r="I61" s="89"/>
      <c r="J61" s="89"/>
      <c r="K61" s="89"/>
      <c r="L61" s="89"/>
      <c r="M61" s="89">
        <v>2</v>
      </c>
      <c r="N61" s="89"/>
    </row>
    <row r="62" spans="1:14" s="74" customFormat="1" ht="27" customHeight="1">
      <c r="A62" s="114" t="s">
        <v>82</v>
      </c>
      <c r="B62" s="115"/>
      <c r="C62" s="89" t="s">
        <v>83</v>
      </c>
      <c r="D62" s="64"/>
      <c r="E62" s="88"/>
      <c r="F62" s="88"/>
      <c r="G62" s="64"/>
      <c r="H62" s="89">
        <v>5</v>
      </c>
      <c r="I62" s="89"/>
      <c r="J62" s="89"/>
      <c r="K62" s="89"/>
      <c r="L62" s="89"/>
      <c r="M62" s="89">
        <v>5</v>
      </c>
      <c r="N62" s="89"/>
    </row>
    <row r="63" spans="1:14" s="74" customFormat="1" ht="27" customHeight="1">
      <c r="A63" s="116"/>
      <c r="B63" s="117"/>
      <c r="C63" s="89">
        <v>400006</v>
      </c>
      <c r="D63" s="64" t="s">
        <v>84</v>
      </c>
      <c r="E63" s="88" t="s">
        <v>23</v>
      </c>
      <c r="F63" s="88" t="s">
        <v>24</v>
      </c>
      <c r="G63" s="64" t="s">
        <v>55</v>
      </c>
      <c r="H63" s="89">
        <v>1</v>
      </c>
      <c r="I63" s="89"/>
      <c r="J63" s="89"/>
      <c r="K63" s="89"/>
      <c r="L63" s="89"/>
      <c r="M63" s="89">
        <v>1</v>
      </c>
      <c r="N63" s="89"/>
    </row>
    <row r="64" spans="1:14" s="74" customFormat="1" ht="27" customHeight="1">
      <c r="A64" s="118"/>
      <c r="B64" s="119"/>
      <c r="C64" s="89">
        <v>400007</v>
      </c>
      <c r="D64" s="64" t="s">
        <v>85</v>
      </c>
      <c r="E64" s="88" t="s">
        <v>23</v>
      </c>
      <c r="F64" s="88" t="s">
        <v>24</v>
      </c>
      <c r="G64" s="64" t="s">
        <v>55</v>
      </c>
      <c r="H64" s="89">
        <v>4</v>
      </c>
      <c r="I64" s="89"/>
      <c r="J64" s="89"/>
      <c r="K64" s="89"/>
      <c r="L64" s="89"/>
      <c r="M64" s="89">
        <v>4</v>
      </c>
      <c r="N64" s="89"/>
    </row>
    <row r="65" spans="1:14" s="74" customFormat="1" ht="27" customHeight="1">
      <c r="A65" s="114" t="s">
        <v>86</v>
      </c>
      <c r="B65" s="115"/>
      <c r="C65" s="89" t="s">
        <v>83</v>
      </c>
      <c r="D65" s="64"/>
      <c r="E65" s="88"/>
      <c r="F65" s="88"/>
      <c r="G65" s="64"/>
      <c r="H65" s="89">
        <v>15.5</v>
      </c>
      <c r="I65" s="89"/>
      <c r="J65" s="89"/>
      <c r="K65" s="89"/>
      <c r="L65" s="89"/>
      <c r="M65" s="89">
        <v>15.5</v>
      </c>
      <c r="N65" s="89"/>
    </row>
    <row r="66" spans="1:14" s="74" customFormat="1" ht="27" customHeight="1">
      <c r="A66" s="116"/>
      <c r="B66" s="117"/>
      <c r="C66" s="89">
        <v>350013</v>
      </c>
      <c r="D66" s="64" t="s">
        <v>87</v>
      </c>
      <c r="E66" s="88" t="s">
        <v>23</v>
      </c>
      <c r="F66" s="88" t="s">
        <v>24</v>
      </c>
      <c r="G66" s="64" t="s">
        <v>55</v>
      </c>
      <c r="H66" s="89">
        <v>4</v>
      </c>
      <c r="I66" s="89"/>
      <c r="J66" s="89"/>
      <c r="K66" s="89"/>
      <c r="L66" s="89"/>
      <c r="M66" s="89">
        <v>4</v>
      </c>
      <c r="N66" s="89"/>
    </row>
    <row r="67" spans="1:14" s="74" customFormat="1" ht="27" customHeight="1">
      <c r="A67" s="116"/>
      <c r="B67" s="117"/>
      <c r="C67" s="89">
        <v>350010</v>
      </c>
      <c r="D67" s="64" t="s">
        <v>88</v>
      </c>
      <c r="E67" s="88" t="s">
        <v>23</v>
      </c>
      <c r="F67" s="88" t="s">
        <v>24</v>
      </c>
      <c r="G67" s="64" t="s">
        <v>55</v>
      </c>
      <c r="H67" s="89">
        <v>1</v>
      </c>
      <c r="I67" s="89"/>
      <c r="J67" s="89"/>
      <c r="K67" s="89"/>
      <c r="L67" s="89"/>
      <c r="M67" s="89">
        <v>1</v>
      </c>
      <c r="N67" s="89"/>
    </row>
    <row r="68" spans="1:14" s="74" customFormat="1" ht="27" customHeight="1">
      <c r="A68" s="118"/>
      <c r="B68" s="119"/>
      <c r="C68" s="89">
        <v>350012</v>
      </c>
      <c r="D68" s="64" t="s">
        <v>89</v>
      </c>
      <c r="E68" s="88" t="s">
        <v>23</v>
      </c>
      <c r="F68" s="88" t="s">
        <v>24</v>
      </c>
      <c r="G68" s="64" t="s">
        <v>55</v>
      </c>
      <c r="H68" s="89">
        <v>10.5</v>
      </c>
      <c r="I68" s="89"/>
      <c r="J68" s="89"/>
      <c r="K68" s="89"/>
      <c r="L68" s="89"/>
      <c r="M68" s="89">
        <v>10.5</v>
      </c>
      <c r="N68" s="89"/>
    </row>
    <row r="69" spans="1:14" s="74" customFormat="1" ht="27" customHeight="1">
      <c r="A69" s="134" t="s">
        <v>90</v>
      </c>
      <c r="B69" s="135"/>
      <c r="C69" s="89">
        <v>210004</v>
      </c>
      <c r="D69" s="64" t="s">
        <v>91</v>
      </c>
      <c r="E69" s="88" t="s">
        <v>23</v>
      </c>
      <c r="F69" s="88" t="s">
        <v>24</v>
      </c>
      <c r="G69" s="64" t="s">
        <v>55</v>
      </c>
      <c r="H69" s="89">
        <v>13.5</v>
      </c>
      <c r="I69" s="89"/>
      <c r="J69" s="89"/>
      <c r="K69" s="89"/>
      <c r="L69" s="89"/>
      <c r="M69" s="89">
        <v>13.5</v>
      </c>
      <c r="N69" s="89"/>
    </row>
    <row r="70" spans="1:14" s="74" customFormat="1" ht="27" customHeight="1">
      <c r="A70" s="134" t="s">
        <v>92</v>
      </c>
      <c r="B70" s="135"/>
      <c r="C70" s="109" t="s">
        <v>93</v>
      </c>
      <c r="D70" s="64" t="s">
        <v>94</v>
      </c>
      <c r="E70" s="88" t="s">
        <v>23</v>
      </c>
      <c r="F70" s="88" t="s">
        <v>24</v>
      </c>
      <c r="G70" s="64" t="s">
        <v>55</v>
      </c>
      <c r="H70" s="89">
        <v>2</v>
      </c>
      <c r="I70" s="89"/>
      <c r="J70" s="89"/>
      <c r="K70" s="89"/>
      <c r="L70" s="89"/>
      <c r="M70" s="89">
        <v>2</v>
      </c>
      <c r="N70" s="89"/>
    </row>
    <row r="71" spans="1:14" s="74" customFormat="1" ht="27" customHeight="1">
      <c r="A71" s="134" t="s">
        <v>95</v>
      </c>
      <c r="B71" s="135"/>
      <c r="C71" s="89">
        <v>202008</v>
      </c>
      <c r="D71" s="64" t="s">
        <v>96</v>
      </c>
      <c r="E71" s="88" t="s">
        <v>23</v>
      </c>
      <c r="F71" s="88" t="s">
        <v>24</v>
      </c>
      <c r="G71" s="64" t="s">
        <v>55</v>
      </c>
      <c r="H71" s="89">
        <v>3</v>
      </c>
      <c r="I71" s="89"/>
      <c r="J71" s="89"/>
      <c r="K71" s="89"/>
      <c r="L71" s="89"/>
      <c r="M71" s="89">
        <v>3</v>
      </c>
      <c r="N71" s="89"/>
    </row>
    <row r="72" spans="1:14" s="74" customFormat="1" ht="27" customHeight="1">
      <c r="A72" s="134" t="s">
        <v>97</v>
      </c>
      <c r="B72" s="135"/>
      <c r="C72" s="89">
        <v>252003</v>
      </c>
      <c r="D72" s="64" t="s">
        <v>98</v>
      </c>
      <c r="E72" s="88" t="s">
        <v>23</v>
      </c>
      <c r="F72" s="88" t="s">
        <v>24</v>
      </c>
      <c r="G72" s="64" t="s">
        <v>55</v>
      </c>
      <c r="H72" s="89">
        <v>2</v>
      </c>
      <c r="I72" s="89"/>
      <c r="J72" s="89"/>
      <c r="K72" s="89"/>
      <c r="L72" s="89"/>
      <c r="M72" s="89">
        <v>2</v>
      </c>
      <c r="N72" s="89"/>
    </row>
    <row r="73" spans="1:14" s="74" customFormat="1" ht="27" customHeight="1">
      <c r="A73" s="134" t="s">
        <v>99</v>
      </c>
      <c r="B73" s="135"/>
      <c r="C73" s="89">
        <v>258021</v>
      </c>
      <c r="D73" s="64" t="s">
        <v>100</v>
      </c>
      <c r="E73" s="88" t="s">
        <v>23</v>
      </c>
      <c r="F73" s="88" t="s">
        <v>24</v>
      </c>
      <c r="G73" s="64" t="s">
        <v>55</v>
      </c>
      <c r="H73" s="89">
        <v>3</v>
      </c>
      <c r="I73" s="89"/>
      <c r="J73" s="89"/>
      <c r="K73" s="89"/>
      <c r="L73" s="89"/>
      <c r="M73" s="89">
        <v>3</v>
      </c>
      <c r="N73" s="89"/>
    </row>
    <row r="74" spans="1:14" s="74" customFormat="1" ht="27" customHeight="1">
      <c r="A74" s="134" t="s">
        <v>101</v>
      </c>
      <c r="B74" s="135"/>
      <c r="C74" s="89">
        <v>105017</v>
      </c>
      <c r="D74" s="64" t="s">
        <v>102</v>
      </c>
      <c r="E74" s="88" t="s">
        <v>23</v>
      </c>
      <c r="F74" s="88" t="s">
        <v>24</v>
      </c>
      <c r="G74" s="64" t="s">
        <v>103</v>
      </c>
      <c r="H74" s="89">
        <v>1</v>
      </c>
      <c r="I74" s="89"/>
      <c r="J74" s="89"/>
      <c r="K74" s="89"/>
      <c r="L74" s="89"/>
      <c r="M74" s="89">
        <v>1</v>
      </c>
      <c r="N74" s="89"/>
    </row>
    <row r="75" spans="1:14" s="74" customFormat="1" ht="27" customHeight="1">
      <c r="A75" s="134" t="s">
        <v>104</v>
      </c>
      <c r="B75" s="135"/>
      <c r="C75" s="89">
        <v>369002</v>
      </c>
      <c r="D75" s="64" t="s">
        <v>105</v>
      </c>
      <c r="E75" s="88" t="s">
        <v>23</v>
      </c>
      <c r="F75" s="88" t="s">
        <v>24</v>
      </c>
      <c r="G75" s="64" t="s">
        <v>55</v>
      </c>
      <c r="H75" s="89">
        <v>3</v>
      </c>
      <c r="I75" s="89"/>
      <c r="J75" s="89"/>
      <c r="K75" s="89"/>
      <c r="L75" s="89"/>
      <c r="M75" s="89">
        <v>3</v>
      </c>
      <c r="N75" s="89"/>
    </row>
    <row r="76" spans="1:14" s="74" customFormat="1" ht="27" customHeight="1">
      <c r="A76" s="134" t="s">
        <v>106</v>
      </c>
      <c r="B76" s="135"/>
      <c r="C76" s="89">
        <v>364002</v>
      </c>
      <c r="D76" s="64" t="s">
        <v>107</v>
      </c>
      <c r="E76" s="88" t="s">
        <v>23</v>
      </c>
      <c r="F76" s="88" t="s">
        <v>24</v>
      </c>
      <c r="G76" s="64" t="s">
        <v>55</v>
      </c>
      <c r="H76" s="89">
        <v>1</v>
      </c>
      <c r="I76" s="89"/>
      <c r="J76" s="89"/>
      <c r="K76" s="89"/>
      <c r="L76" s="89"/>
      <c r="M76" s="89">
        <v>1</v>
      </c>
      <c r="N76" s="89"/>
    </row>
    <row r="77" spans="1:14" s="74" customFormat="1" ht="27" customHeight="1">
      <c r="A77" s="134" t="s">
        <v>108</v>
      </c>
      <c r="B77" s="135"/>
      <c r="C77" s="110" t="s">
        <v>109</v>
      </c>
      <c r="D77" s="64" t="s">
        <v>110</v>
      </c>
      <c r="E77" s="88" t="s">
        <v>23</v>
      </c>
      <c r="F77" s="88" t="s">
        <v>24</v>
      </c>
      <c r="G77" s="64" t="s">
        <v>55</v>
      </c>
      <c r="H77" s="89">
        <v>1</v>
      </c>
      <c r="I77" s="89"/>
      <c r="J77" s="89"/>
      <c r="K77" s="89"/>
      <c r="L77" s="89"/>
      <c r="M77" s="89">
        <v>1</v>
      </c>
      <c r="N77" s="89"/>
    </row>
    <row r="78" spans="1:14" s="74" customFormat="1" ht="27" customHeight="1">
      <c r="A78" s="114" t="s">
        <v>111</v>
      </c>
      <c r="B78" s="115"/>
      <c r="C78" s="110" t="s">
        <v>83</v>
      </c>
      <c r="D78" s="64"/>
      <c r="E78" s="88"/>
      <c r="F78" s="88"/>
      <c r="G78" s="64"/>
      <c r="H78" s="89">
        <v>4.5</v>
      </c>
      <c r="I78" s="89"/>
      <c r="J78" s="89"/>
      <c r="K78" s="89"/>
      <c r="L78" s="89"/>
      <c r="M78" s="89">
        <v>4.5</v>
      </c>
      <c r="N78" s="89"/>
    </row>
    <row r="79" spans="1:14" s="74" customFormat="1" ht="27" customHeight="1">
      <c r="A79" s="116"/>
      <c r="B79" s="117"/>
      <c r="C79" s="109" t="s">
        <v>112</v>
      </c>
      <c r="D79" s="64" t="s">
        <v>113</v>
      </c>
      <c r="E79" s="88" t="s">
        <v>23</v>
      </c>
      <c r="F79" s="88" t="s">
        <v>24</v>
      </c>
      <c r="G79" s="64" t="s">
        <v>103</v>
      </c>
      <c r="H79" s="89">
        <v>1</v>
      </c>
      <c r="I79" s="89"/>
      <c r="J79" s="89"/>
      <c r="K79" s="89"/>
      <c r="L79" s="89"/>
      <c r="M79" s="89">
        <v>1</v>
      </c>
      <c r="N79" s="89"/>
    </row>
    <row r="80" spans="1:14" s="74" customFormat="1" ht="27" customHeight="1">
      <c r="A80" s="116"/>
      <c r="B80" s="117"/>
      <c r="C80" s="109" t="s">
        <v>114</v>
      </c>
      <c r="D80" s="64" t="s">
        <v>115</v>
      </c>
      <c r="E80" s="88" t="s">
        <v>23</v>
      </c>
      <c r="F80" s="88" t="s">
        <v>24</v>
      </c>
      <c r="G80" s="64" t="s">
        <v>103</v>
      </c>
      <c r="H80" s="89">
        <v>1</v>
      </c>
      <c r="I80" s="89"/>
      <c r="J80" s="89"/>
      <c r="K80" s="89"/>
      <c r="L80" s="89"/>
      <c r="M80" s="89">
        <v>1</v>
      </c>
      <c r="N80" s="89"/>
    </row>
    <row r="81" spans="1:14" s="74" customFormat="1" ht="27" customHeight="1">
      <c r="A81" s="116"/>
      <c r="B81" s="117"/>
      <c r="C81" s="109" t="s">
        <v>116</v>
      </c>
      <c r="D81" s="64" t="s">
        <v>117</v>
      </c>
      <c r="E81" s="88" t="s">
        <v>23</v>
      </c>
      <c r="F81" s="88" t="s">
        <v>24</v>
      </c>
      <c r="G81" s="64" t="s">
        <v>103</v>
      </c>
      <c r="H81" s="89">
        <v>1.5</v>
      </c>
      <c r="I81" s="89"/>
      <c r="J81" s="89"/>
      <c r="K81" s="89"/>
      <c r="L81" s="89"/>
      <c r="M81" s="89">
        <v>1.5</v>
      </c>
      <c r="N81" s="89"/>
    </row>
    <row r="82" spans="1:14" s="74" customFormat="1" ht="27" customHeight="1">
      <c r="A82" s="118"/>
      <c r="B82" s="119"/>
      <c r="C82" s="109" t="s">
        <v>118</v>
      </c>
      <c r="D82" s="64" t="s">
        <v>119</v>
      </c>
      <c r="E82" s="88" t="s">
        <v>23</v>
      </c>
      <c r="F82" s="88" t="s">
        <v>24</v>
      </c>
      <c r="G82" s="64" t="s">
        <v>55</v>
      </c>
      <c r="H82" s="89">
        <v>1</v>
      </c>
      <c r="I82" s="89"/>
      <c r="J82" s="89"/>
      <c r="K82" s="89"/>
      <c r="L82" s="89"/>
      <c r="M82" s="89">
        <v>1</v>
      </c>
      <c r="N82" s="89"/>
    </row>
    <row r="83" spans="1:14" s="74" customFormat="1" ht="27" customHeight="1">
      <c r="A83" s="131" t="s">
        <v>120</v>
      </c>
      <c r="B83" s="136"/>
      <c r="C83" s="132"/>
      <c r="D83" s="97"/>
      <c r="E83" s="88"/>
      <c r="F83" s="88"/>
      <c r="G83" s="97"/>
      <c r="H83" s="91">
        <v>5</v>
      </c>
      <c r="I83" s="91">
        <v>0</v>
      </c>
      <c r="J83" s="91">
        <v>0</v>
      </c>
      <c r="K83" s="91">
        <v>0</v>
      </c>
      <c r="L83" s="91"/>
      <c r="M83" s="91">
        <v>5</v>
      </c>
      <c r="N83" s="89"/>
    </row>
    <row r="84" spans="1:14" s="74" customFormat="1" ht="27" customHeight="1">
      <c r="A84" s="134"/>
      <c r="B84" s="135"/>
      <c r="C84" s="89">
        <v>999901</v>
      </c>
      <c r="D84" s="64" t="s">
        <v>121</v>
      </c>
      <c r="E84" s="90" t="s">
        <v>23</v>
      </c>
      <c r="F84" s="90" t="s">
        <v>24</v>
      </c>
      <c r="G84" s="64" t="s">
        <v>55</v>
      </c>
      <c r="H84" s="89">
        <v>3</v>
      </c>
      <c r="I84" s="89"/>
      <c r="J84" s="89"/>
      <c r="K84" s="89"/>
      <c r="L84" s="89"/>
      <c r="M84" s="89">
        <v>3</v>
      </c>
      <c r="N84" s="89"/>
    </row>
    <row r="85" spans="1:14" s="74" customFormat="1" ht="27" customHeight="1">
      <c r="A85" s="134"/>
      <c r="B85" s="135"/>
      <c r="C85" s="89">
        <v>999818</v>
      </c>
      <c r="D85" s="64" t="s">
        <v>122</v>
      </c>
      <c r="E85" s="88" t="s">
        <v>23</v>
      </c>
      <c r="F85" s="88" t="s">
        <v>24</v>
      </c>
      <c r="G85" s="64" t="s">
        <v>25</v>
      </c>
      <c r="H85" s="89">
        <v>1</v>
      </c>
      <c r="I85" s="89"/>
      <c r="J85" s="89"/>
      <c r="K85" s="89"/>
      <c r="L85" s="89"/>
      <c r="M85" s="89">
        <v>1</v>
      </c>
      <c r="N85" s="89"/>
    </row>
    <row r="86" spans="1:14" s="74" customFormat="1" ht="27" customHeight="1">
      <c r="A86" s="134"/>
      <c r="B86" s="135"/>
      <c r="C86" s="89">
        <v>999888</v>
      </c>
      <c r="D86" s="64" t="s">
        <v>123</v>
      </c>
      <c r="E86" s="88" t="s">
        <v>23</v>
      </c>
      <c r="F86" s="88" t="s">
        <v>24</v>
      </c>
      <c r="G86" s="64" t="s">
        <v>124</v>
      </c>
      <c r="H86" s="89">
        <v>1</v>
      </c>
      <c r="I86" s="89"/>
      <c r="J86" s="89"/>
      <c r="K86" s="89"/>
      <c r="L86" s="89"/>
      <c r="M86" s="89">
        <v>1</v>
      </c>
      <c r="N86" s="89"/>
    </row>
    <row r="87" spans="1:14" s="74" customFormat="1" ht="27" customHeight="1">
      <c r="A87" s="131" t="s">
        <v>125</v>
      </c>
      <c r="B87" s="136"/>
      <c r="C87" s="136"/>
      <c r="D87" s="136"/>
      <c r="E87" s="136"/>
      <c r="F87" s="136"/>
      <c r="G87" s="132"/>
      <c r="H87" s="91">
        <v>205.5</v>
      </c>
      <c r="I87" s="91">
        <v>110</v>
      </c>
      <c r="J87" s="91">
        <v>130</v>
      </c>
      <c r="K87" s="91">
        <v>50</v>
      </c>
      <c r="L87" s="91">
        <v>810</v>
      </c>
      <c r="M87" s="91">
        <v>1305.5</v>
      </c>
      <c r="N87" s="89"/>
    </row>
    <row r="88" spans="1:14" s="74" customFormat="1" ht="27" customHeight="1">
      <c r="A88" s="114" t="s">
        <v>126</v>
      </c>
      <c r="B88" s="124"/>
      <c r="C88" s="131" t="s">
        <v>127</v>
      </c>
      <c r="D88" s="132"/>
      <c r="E88" s="88"/>
      <c r="F88" s="96"/>
      <c r="G88" s="91"/>
      <c r="H88" s="91">
        <v>58.5</v>
      </c>
      <c r="I88" s="91">
        <v>0</v>
      </c>
      <c r="J88" s="91">
        <v>0</v>
      </c>
      <c r="K88" s="91">
        <v>50</v>
      </c>
      <c r="L88" s="91">
        <v>40</v>
      </c>
      <c r="M88" s="91">
        <v>148.5</v>
      </c>
      <c r="N88" s="89"/>
    </row>
    <row r="89" spans="1:14" s="74" customFormat="1" ht="32.25" customHeight="1">
      <c r="A89" s="116"/>
      <c r="B89" s="125"/>
      <c r="C89" s="113" t="s">
        <v>128</v>
      </c>
      <c r="D89" s="113"/>
      <c r="E89" s="88" t="s">
        <v>129</v>
      </c>
      <c r="F89" s="98"/>
      <c r="G89" s="89" t="s">
        <v>27</v>
      </c>
      <c r="H89" s="89">
        <v>35</v>
      </c>
      <c r="I89" s="89"/>
      <c r="J89" s="89"/>
      <c r="K89" s="89">
        <v>50</v>
      </c>
      <c r="L89" s="89"/>
      <c r="M89" s="91">
        <v>85</v>
      </c>
      <c r="N89" s="89"/>
    </row>
    <row r="90" spans="1:14" s="74" customFormat="1" ht="27" customHeight="1">
      <c r="A90" s="116"/>
      <c r="B90" s="125"/>
      <c r="C90" s="113" t="s">
        <v>130</v>
      </c>
      <c r="D90" s="113"/>
      <c r="E90" s="88" t="s">
        <v>129</v>
      </c>
      <c r="F90" s="90"/>
      <c r="G90" s="89" t="s">
        <v>27</v>
      </c>
      <c r="H90" s="89">
        <v>5.5</v>
      </c>
      <c r="I90" s="89"/>
      <c r="J90" s="89"/>
      <c r="K90" s="89"/>
      <c r="L90" s="89">
        <v>5</v>
      </c>
      <c r="M90" s="91">
        <v>10.5</v>
      </c>
      <c r="N90" s="89"/>
    </row>
    <row r="91" spans="1:14" s="74" customFormat="1" ht="27" customHeight="1">
      <c r="A91" s="116"/>
      <c r="B91" s="125"/>
      <c r="C91" s="113" t="s">
        <v>131</v>
      </c>
      <c r="D91" s="113"/>
      <c r="E91" s="88" t="s">
        <v>129</v>
      </c>
      <c r="F91" s="90"/>
      <c r="G91" s="89" t="s">
        <v>27</v>
      </c>
      <c r="H91" s="89">
        <v>3</v>
      </c>
      <c r="I91" s="89"/>
      <c r="J91" s="89"/>
      <c r="K91" s="89"/>
      <c r="L91" s="89">
        <v>5</v>
      </c>
      <c r="M91" s="91">
        <v>8</v>
      </c>
      <c r="N91" s="89"/>
    </row>
    <row r="92" spans="1:14" s="74" customFormat="1" ht="27" customHeight="1">
      <c r="A92" s="116"/>
      <c r="B92" s="125"/>
      <c r="C92" s="113" t="s">
        <v>132</v>
      </c>
      <c r="D92" s="113"/>
      <c r="E92" s="88" t="s">
        <v>129</v>
      </c>
      <c r="F92" s="90"/>
      <c r="G92" s="89" t="s">
        <v>27</v>
      </c>
      <c r="H92" s="89">
        <v>3.5</v>
      </c>
      <c r="I92" s="89"/>
      <c r="J92" s="89"/>
      <c r="K92" s="89"/>
      <c r="L92" s="89">
        <v>5</v>
      </c>
      <c r="M92" s="91">
        <v>8.5</v>
      </c>
      <c r="N92" s="89"/>
    </row>
    <row r="93" spans="1:14" s="74" customFormat="1" ht="27" customHeight="1">
      <c r="A93" s="116"/>
      <c r="B93" s="125"/>
      <c r="C93" s="113" t="s">
        <v>133</v>
      </c>
      <c r="D93" s="113"/>
      <c r="E93" s="88" t="s">
        <v>129</v>
      </c>
      <c r="F93" s="90"/>
      <c r="G93" s="89" t="s">
        <v>27</v>
      </c>
      <c r="H93" s="89">
        <v>2.5</v>
      </c>
      <c r="I93" s="89"/>
      <c r="J93" s="89"/>
      <c r="K93" s="89"/>
      <c r="L93" s="89">
        <v>5</v>
      </c>
      <c r="M93" s="91">
        <v>7.5</v>
      </c>
      <c r="N93" s="89"/>
    </row>
    <row r="94" spans="1:14" s="74" customFormat="1" ht="27" customHeight="1">
      <c r="A94" s="116"/>
      <c r="B94" s="125"/>
      <c r="C94" s="113" t="s">
        <v>134</v>
      </c>
      <c r="D94" s="113"/>
      <c r="E94" s="88" t="s">
        <v>129</v>
      </c>
      <c r="F94" s="90"/>
      <c r="G94" s="89" t="s">
        <v>27</v>
      </c>
      <c r="H94" s="89">
        <v>3.5</v>
      </c>
      <c r="I94" s="89"/>
      <c r="J94" s="89"/>
      <c r="K94" s="89"/>
      <c r="L94" s="89">
        <v>5</v>
      </c>
      <c r="M94" s="91">
        <v>8.5</v>
      </c>
      <c r="N94" s="89"/>
    </row>
    <row r="95" spans="1:14" s="74" customFormat="1" ht="27" customHeight="1">
      <c r="A95" s="116"/>
      <c r="B95" s="125"/>
      <c r="C95" s="113" t="s">
        <v>135</v>
      </c>
      <c r="D95" s="113"/>
      <c r="E95" s="88" t="s">
        <v>129</v>
      </c>
      <c r="F95" s="90"/>
      <c r="G95" s="89" t="s">
        <v>27</v>
      </c>
      <c r="H95" s="89">
        <v>0.5</v>
      </c>
      <c r="I95" s="89"/>
      <c r="J95" s="89"/>
      <c r="K95" s="89"/>
      <c r="L95" s="89">
        <v>5</v>
      </c>
      <c r="M95" s="91">
        <v>5.5</v>
      </c>
      <c r="N95" s="89"/>
    </row>
    <row r="96" spans="1:14" s="74" customFormat="1" ht="27" customHeight="1">
      <c r="A96" s="116"/>
      <c r="B96" s="125"/>
      <c r="C96" s="113" t="s">
        <v>136</v>
      </c>
      <c r="D96" s="113"/>
      <c r="E96" s="88" t="s">
        <v>129</v>
      </c>
      <c r="F96" s="90"/>
      <c r="G96" s="89" t="s">
        <v>27</v>
      </c>
      <c r="H96" s="89">
        <v>2</v>
      </c>
      <c r="I96" s="89"/>
      <c r="J96" s="89"/>
      <c r="K96" s="89"/>
      <c r="L96" s="89"/>
      <c r="M96" s="91">
        <v>2</v>
      </c>
      <c r="N96" s="89"/>
    </row>
    <row r="97" spans="1:14" s="74" customFormat="1" ht="27" customHeight="1">
      <c r="A97" s="116"/>
      <c r="B97" s="125"/>
      <c r="C97" s="113" t="s">
        <v>137</v>
      </c>
      <c r="D97" s="113"/>
      <c r="E97" s="88" t="s">
        <v>129</v>
      </c>
      <c r="F97" s="90"/>
      <c r="G97" s="89" t="s">
        <v>27</v>
      </c>
      <c r="H97" s="89">
        <v>1.5</v>
      </c>
      <c r="I97" s="89"/>
      <c r="J97" s="89"/>
      <c r="K97" s="89"/>
      <c r="L97" s="89">
        <v>5</v>
      </c>
      <c r="M97" s="91">
        <v>6.5</v>
      </c>
      <c r="N97" s="89"/>
    </row>
    <row r="98" spans="1:14" s="74" customFormat="1" ht="27" customHeight="1">
      <c r="A98" s="116"/>
      <c r="B98" s="125"/>
      <c r="C98" s="113" t="s">
        <v>138</v>
      </c>
      <c r="D98" s="113"/>
      <c r="E98" s="88" t="s">
        <v>129</v>
      </c>
      <c r="F98" s="90"/>
      <c r="G98" s="89" t="s">
        <v>27</v>
      </c>
      <c r="H98" s="89">
        <v>1.5</v>
      </c>
      <c r="I98" s="89"/>
      <c r="J98" s="89"/>
      <c r="K98" s="89"/>
      <c r="L98" s="89">
        <v>5</v>
      </c>
      <c r="M98" s="91">
        <v>6.5</v>
      </c>
      <c r="N98" s="89"/>
    </row>
    <row r="99" spans="1:14" s="74" customFormat="1" ht="27" customHeight="1">
      <c r="A99" s="113" t="s">
        <v>139</v>
      </c>
      <c r="B99" s="113"/>
      <c r="C99" s="136" t="s">
        <v>140</v>
      </c>
      <c r="D99" s="132"/>
      <c r="E99" s="88"/>
      <c r="F99" s="98"/>
      <c r="G99" s="91"/>
      <c r="H99" s="91">
        <v>17</v>
      </c>
      <c r="I99" s="91">
        <v>0</v>
      </c>
      <c r="J99" s="91">
        <v>0</v>
      </c>
      <c r="K99" s="91">
        <v>0</v>
      </c>
      <c r="L99" s="91">
        <v>40</v>
      </c>
      <c r="M99" s="91">
        <v>57</v>
      </c>
      <c r="N99" s="89"/>
    </row>
    <row r="100" spans="1:14" s="74" customFormat="1" ht="27" customHeight="1">
      <c r="A100" s="113"/>
      <c r="B100" s="113"/>
      <c r="C100" s="113" t="s">
        <v>141</v>
      </c>
      <c r="D100" s="113"/>
      <c r="E100" s="88" t="s">
        <v>129</v>
      </c>
      <c r="F100" s="99"/>
      <c r="G100" s="89" t="s">
        <v>27</v>
      </c>
      <c r="H100" s="89">
        <v>13.5</v>
      </c>
      <c r="I100" s="89"/>
      <c r="J100" s="89"/>
      <c r="K100" s="89"/>
      <c r="L100" s="89"/>
      <c r="M100" s="91">
        <v>13.5</v>
      </c>
      <c r="N100" s="89"/>
    </row>
    <row r="101" spans="1:14" s="74" customFormat="1" ht="27" customHeight="1">
      <c r="A101" s="113"/>
      <c r="B101" s="113"/>
      <c r="C101" s="113" t="s">
        <v>142</v>
      </c>
      <c r="D101" s="113"/>
      <c r="E101" s="88" t="s">
        <v>129</v>
      </c>
      <c r="F101" s="90"/>
      <c r="G101" s="89" t="s">
        <v>27</v>
      </c>
      <c r="H101" s="89">
        <v>1</v>
      </c>
      <c r="I101" s="89"/>
      <c r="J101" s="89"/>
      <c r="K101" s="89"/>
      <c r="L101" s="89"/>
      <c r="M101" s="91">
        <v>1</v>
      </c>
      <c r="N101" s="89"/>
    </row>
    <row r="102" spans="1:14" s="74" customFormat="1" ht="27" customHeight="1">
      <c r="A102" s="113"/>
      <c r="B102" s="113"/>
      <c r="C102" s="113" t="s">
        <v>143</v>
      </c>
      <c r="D102" s="113"/>
      <c r="E102" s="88" t="s">
        <v>129</v>
      </c>
      <c r="F102" s="90"/>
      <c r="G102" s="89" t="s">
        <v>27</v>
      </c>
      <c r="H102" s="89">
        <v>1.5</v>
      </c>
      <c r="I102" s="89"/>
      <c r="J102" s="89"/>
      <c r="K102" s="89"/>
      <c r="L102" s="89">
        <v>5</v>
      </c>
      <c r="M102" s="91">
        <v>6.5</v>
      </c>
      <c r="N102" s="89"/>
    </row>
    <row r="103" spans="1:14" s="74" customFormat="1" ht="27" customHeight="1">
      <c r="A103" s="113"/>
      <c r="B103" s="113"/>
      <c r="C103" s="113" t="s">
        <v>144</v>
      </c>
      <c r="D103" s="113"/>
      <c r="E103" s="88" t="s">
        <v>129</v>
      </c>
      <c r="F103" s="90"/>
      <c r="G103" s="89" t="s">
        <v>27</v>
      </c>
      <c r="H103" s="89"/>
      <c r="I103" s="89"/>
      <c r="J103" s="89"/>
      <c r="K103" s="89"/>
      <c r="L103" s="89">
        <v>5</v>
      </c>
      <c r="M103" s="91">
        <v>5</v>
      </c>
      <c r="N103" s="89"/>
    </row>
    <row r="104" spans="1:14" s="74" customFormat="1" ht="27" customHeight="1">
      <c r="A104" s="113"/>
      <c r="B104" s="113"/>
      <c r="C104" s="113" t="s">
        <v>145</v>
      </c>
      <c r="D104" s="113"/>
      <c r="E104" s="88" t="s">
        <v>129</v>
      </c>
      <c r="F104" s="90"/>
      <c r="G104" s="89" t="s">
        <v>27</v>
      </c>
      <c r="H104" s="89"/>
      <c r="I104" s="89"/>
      <c r="J104" s="89"/>
      <c r="K104" s="89"/>
      <c r="L104" s="89">
        <v>5</v>
      </c>
      <c r="M104" s="91">
        <v>5</v>
      </c>
      <c r="N104" s="89"/>
    </row>
    <row r="105" spans="1:14" s="74" customFormat="1" ht="27" customHeight="1">
      <c r="A105" s="113"/>
      <c r="B105" s="113"/>
      <c r="C105" s="113" t="s">
        <v>146</v>
      </c>
      <c r="D105" s="113"/>
      <c r="E105" s="88" t="s">
        <v>129</v>
      </c>
      <c r="F105" s="90"/>
      <c r="G105" s="89" t="s">
        <v>27</v>
      </c>
      <c r="H105" s="89"/>
      <c r="I105" s="89"/>
      <c r="J105" s="89"/>
      <c r="K105" s="89"/>
      <c r="L105" s="89">
        <v>5</v>
      </c>
      <c r="M105" s="91">
        <v>5</v>
      </c>
      <c r="N105" s="89"/>
    </row>
    <row r="106" spans="1:14" s="74" customFormat="1" ht="27" customHeight="1">
      <c r="A106" s="113"/>
      <c r="B106" s="113"/>
      <c r="C106" s="113" t="s">
        <v>147</v>
      </c>
      <c r="D106" s="113"/>
      <c r="E106" s="88" t="s">
        <v>129</v>
      </c>
      <c r="F106" s="90"/>
      <c r="G106" s="89" t="s">
        <v>27</v>
      </c>
      <c r="H106" s="89"/>
      <c r="I106" s="89"/>
      <c r="J106" s="89"/>
      <c r="K106" s="89"/>
      <c r="L106" s="89">
        <v>5</v>
      </c>
      <c r="M106" s="91">
        <v>5</v>
      </c>
      <c r="N106" s="89"/>
    </row>
    <row r="107" spans="1:14" s="74" customFormat="1" ht="27" customHeight="1">
      <c r="A107" s="113"/>
      <c r="B107" s="113"/>
      <c r="C107" s="113" t="s">
        <v>148</v>
      </c>
      <c r="D107" s="113"/>
      <c r="E107" s="88" t="s">
        <v>129</v>
      </c>
      <c r="F107" s="90"/>
      <c r="G107" s="89" t="s">
        <v>27</v>
      </c>
      <c r="H107" s="89"/>
      <c r="I107" s="89"/>
      <c r="J107" s="89"/>
      <c r="K107" s="89"/>
      <c r="L107" s="89">
        <v>5</v>
      </c>
      <c r="M107" s="91">
        <v>5</v>
      </c>
      <c r="N107" s="89"/>
    </row>
    <row r="108" spans="1:14" s="74" customFormat="1" ht="27" customHeight="1">
      <c r="A108" s="113"/>
      <c r="B108" s="113"/>
      <c r="C108" s="113" t="s">
        <v>149</v>
      </c>
      <c r="D108" s="113"/>
      <c r="E108" s="88" t="s">
        <v>129</v>
      </c>
      <c r="F108" s="90"/>
      <c r="G108" s="89" t="s">
        <v>27</v>
      </c>
      <c r="H108" s="89"/>
      <c r="I108" s="89"/>
      <c r="J108" s="89"/>
      <c r="K108" s="89"/>
      <c r="L108" s="89">
        <v>5</v>
      </c>
      <c r="M108" s="91">
        <v>5</v>
      </c>
      <c r="N108" s="89"/>
    </row>
    <row r="109" spans="1:14" s="74" customFormat="1" ht="27" customHeight="1">
      <c r="A109" s="113"/>
      <c r="B109" s="113"/>
      <c r="C109" s="113" t="s">
        <v>150</v>
      </c>
      <c r="D109" s="113"/>
      <c r="E109" s="88" t="s">
        <v>129</v>
      </c>
      <c r="F109" s="100"/>
      <c r="G109" s="89" t="s">
        <v>27</v>
      </c>
      <c r="H109" s="89">
        <v>1</v>
      </c>
      <c r="I109" s="89"/>
      <c r="J109" s="89"/>
      <c r="K109" s="89"/>
      <c r="L109" s="89">
        <v>5</v>
      </c>
      <c r="M109" s="91">
        <v>6</v>
      </c>
      <c r="N109" s="89"/>
    </row>
    <row r="110" spans="1:14" s="74" customFormat="1" ht="27" customHeight="1">
      <c r="A110" s="113" t="s">
        <v>151</v>
      </c>
      <c r="B110" s="113"/>
      <c r="C110" s="136" t="s">
        <v>152</v>
      </c>
      <c r="D110" s="132"/>
      <c r="E110" s="88"/>
      <c r="F110" s="98"/>
      <c r="G110" s="91"/>
      <c r="H110" s="91">
        <v>11</v>
      </c>
      <c r="I110" s="91">
        <v>0</v>
      </c>
      <c r="J110" s="91">
        <v>0</v>
      </c>
      <c r="K110" s="91">
        <v>0</v>
      </c>
      <c r="L110" s="91">
        <v>25</v>
      </c>
      <c r="M110" s="91">
        <v>36</v>
      </c>
      <c r="N110" s="89"/>
    </row>
    <row r="111" spans="1:14" s="74" customFormat="1" ht="27" customHeight="1">
      <c r="A111" s="113"/>
      <c r="B111" s="113"/>
      <c r="C111" s="134" t="s">
        <v>153</v>
      </c>
      <c r="D111" s="135"/>
      <c r="E111" s="88" t="s">
        <v>129</v>
      </c>
      <c r="F111" s="99"/>
      <c r="G111" s="89" t="s">
        <v>27</v>
      </c>
      <c r="H111" s="89">
        <v>6.5</v>
      </c>
      <c r="I111" s="89"/>
      <c r="J111" s="89"/>
      <c r="K111" s="89"/>
      <c r="L111" s="89"/>
      <c r="M111" s="91">
        <v>6.5</v>
      </c>
      <c r="N111" s="89"/>
    </row>
    <row r="112" spans="1:14" s="74" customFormat="1" ht="27" customHeight="1">
      <c r="A112" s="113"/>
      <c r="B112" s="113"/>
      <c r="C112" s="134" t="s">
        <v>154</v>
      </c>
      <c r="D112" s="135"/>
      <c r="E112" s="88" t="s">
        <v>129</v>
      </c>
      <c r="F112" s="90"/>
      <c r="G112" s="89" t="s">
        <v>27</v>
      </c>
      <c r="H112" s="89"/>
      <c r="I112" s="89"/>
      <c r="J112" s="89"/>
      <c r="K112" s="89"/>
      <c r="L112" s="89">
        <v>5</v>
      </c>
      <c r="M112" s="91">
        <v>5</v>
      </c>
      <c r="N112" s="89"/>
    </row>
    <row r="113" spans="1:14" s="74" customFormat="1" ht="27" customHeight="1">
      <c r="A113" s="113"/>
      <c r="B113" s="113"/>
      <c r="C113" s="134" t="s">
        <v>155</v>
      </c>
      <c r="D113" s="135"/>
      <c r="E113" s="88" t="s">
        <v>129</v>
      </c>
      <c r="F113" s="90"/>
      <c r="G113" s="89" t="s">
        <v>27</v>
      </c>
      <c r="H113" s="89">
        <v>1</v>
      </c>
      <c r="I113" s="89"/>
      <c r="J113" s="89"/>
      <c r="K113" s="89"/>
      <c r="L113" s="89">
        <v>5</v>
      </c>
      <c r="M113" s="91">
        <v>6</v>
      </c>
      <c r="N113" s="89"/>
    </row>
    <row r="114" spans="1:14" s="74" customFormat="1" ht="27" customHeight="1">
      <c r="A114" s="113"/>
      <c r="B114" s="113"/>
      <c r="C114" s="134" t="s">
        <v>156</v>
      </c>
      <c r="D114" s="135"/>
      <c r="E114" s="88" t="s">
        <v>129</v>
      </c>
      <c r="F114" s="90"/>
      <c r="G114" s="89" t="s">
        <v>27</v>
      </c>
      <c r="H114" s="89">
        <v>0.5</v>
      </c>
      <c r="I114" s="89"/>
      <c r="J114" s="89"/>
      <c r="K114" s="89"/>
      <c r="L114" s="89"/>
      <c r="M114" s="91">
        <v>0.5</v>
      </c>
      <c r="N114" s="89"/>
    </row>
    <row r="115" spans="1:14" s="74" customFormat="1" ht="27" customHeight="1">
      <c r="A115" s="113"/>
      <c r="B115" s="113"/>
      <c r="C115" s="134" t="s">
        <v>157</v>
      </c>
      <c r="D115" s="135"/>
      <c r="E115" s="88" t="s">
        <v>129</v>
      </c>
      <c r="F115" s="90"/>
      <c r="G115" s="89" t="s">
        <v>27</v>
      </c>
      <c r="H115" s="89">
        <v>1</v>
      </c>
      <c r="I115" s="89"/>
      <c r="J115" s="89"/>
      <c r="K115" s="89"/>
      <c r="L115" s="89">
        <v>5</v>
      </c>
      <c r="M115" s="91">
        <v>6</v>
      </c>
      <c r="N115" s="89"/>
    </row>
    <row r="116" spans="1:14" s="74" customFormat="1" ht="27" customHeight="1">
      <c r="A116" s="113"/>
      <c r="B116" s="113"/>
      <c r="C116" s="134" t="s">
        <v>158</v>
      </c>
      <c r="D116" s="135"/>
      <c r="E116" s="88" t="s">
        <v>129</v>
      </c>
      <c r="F116" s="90"/>
      <c r="G116" s="89" t="s">
        <v>27</v>
      </c>
      <c r="H116" s="89">
        <v>1</v>
      </c>
      <c r="I116" s="89"/>
      <c r="J116" s="89"/>
      <c r="K116" s="89"/>
      <c r="L116" s="89">
        <v>5</v>
      </c>
      <c r="M116" s="91">
        <v>6</v>
      </c>
      <c r="N116" s="89"/>
    </row>
    <row r="117" spans="1:14" s="74" customFormat="1" ht="27" customHeight="1">
      <c r="A117" s="113"/>
      <c r="B117" s="113"/>
      <c r="C117" s="134" t="s">
        <v>159</v>
      </c>
      <c r="D117" s="135"/>
      <c r="E117" s="88" t="s">
        <v>129</v>
      </c>
      <c r="F117" s="101"/>
      <c r="G117" s="89" t="s">
        <v>27</v>
      </c>
      <c r="H117" s="89">
        <v>1</v>
      </c>
      <c r="I117" s="89"/>
      <c r="J117" s="89"/>
      <c r="K117" s="89"/>
      <c r="L117" s="89">
        <v>5</v>
      </c>
      <c r="M117" s="91">
        <v>6</v>
      </c>
      <c r="N117" s="89"/>
    </row>
    <row r="118" spans="1:14" s="74" customFormat="1" ht="27" customHeight="1">
      <c r="A118" s="114" t="s">
        <v>160</v>
      </c>
      <c r="B118" s="115"/>
      <c r="C118" s="133" t="s">
        <v>161</v>
      </c>
      <c r="D118" s="133"/>
      <c r="E118" s="88"/>
      <c r="F118" s="98"/>
      <c r="G118" s="91"/>
      <c r="H118" s="91">
        <v>10.5</v>
      </c>
      <c r="I118" s="91">
        <v>0</v>
      </c>
      <c r="J118" s="91">
        <v>0</v>
      </c>
      <c r="K118" s="91">
        <v>0</v>
      </c>
      <c r="L118" s="91">
        <v>60</v>
      </c>
      <c r="M118" s="91">
        <v>70.5</v>
      </c>
      <c r="N118" s="89"/>
    </row>
    <row r="119" spans="1:14" s="74" customFormat="1" ht="27" customHeight="1">
      <c r="A119" s="116"/>
      <c r="B119" s="117"/>
      <c r="C119" s="113" t="s">
        <v>162</v>
      </c>
      <c r="D119" s="113"/>
      <c r="E119" s="88" t="s">
        <v>129</v>
      </c>
      <c r="F119" s="99"/>
      <c r="G119" s="89" t="s">
        <v>27</v>
      </c>
      <c r="H119" s="89">
        <v>6.5</v>
      </c>
      <c r="I119" s="89"/>
      <c r="J119" s="89"/>
      <c r="K119" s="89"/>
      <c r="L119" s="89"/>
      <c r="M119" s="91">
        <v>6.5</v>
      </c>
      <c r="N119" s="89"/>
    </row>
    <row r="120" spans="1:14" s="74" customFormat="1" ht="27" customHeight="1">
      <c r="A120" s="116"/>
      <c r="B120" s="117"/>
      <c r="C120" s="113" t="s">
        <v>163</v>
      </c>
      <c r="D120" s="113"/>
      <c r="E120" s="88" t="s">
        <v>129</v>
      </c>
      <c r="F120" s="90"/>
      <c r="G120" s="89" t="s">
        <v>27</v>
      </c>
      <c r="H120" s="89">
        <v>1</v>
      </c>
      <c r="I120" s="89"/>
      <c r="J120" s="89"/>
      <c r="K120" s="89"/>
      <c r="L120" s="89">
        <v>5</v>
      </c>
      <c r="M120" s="91">
        <v>6</v>
      </c>
      <c r="N120" s="89"/>
    </row>
    <row r="121" spans="1:14" s="74" customFormat="1" ht="27" customHeight="1">
      <c r="A121" s="116"/>
      <c r="B121" s="117"/>
      <c r="C121" s="113" t="s">
        <v>164</v>
      </c>
      <c r="D121" s="113"/>
      <c r="E121" s="88" t="s">
        <v>129</v>
      </c>
      <c r="F121" s="90"/>
      <c r="G121" s="89" t="s">
        <v>27</v>
      </c>
      <c r="H121" s="102">
        <v>1.5</v>
      </c>
      <c r="I121" s="102"/>
      <c r="J121" s="102"/>
      <c r="K121" s="102"/>
      <c r="L121" s="102">
        <v>5</v>
      </c>
      <c r="M121" s="91">
        <v>6.5</v>
      </c>
      <c r="N121" s="89"/>
    </row>
    <row r="122" spans="1:14" s="74" customFormat="1" ht="27" customHeight="1">
      <c r="A122" s="116"/>
      <c r="B122" s="117"/>
      <c r="C122" s="113" t="s">
        <v>165</v>
      </c>
      <c r="D122" s="113"/>
      <c r="E122" s="88" t="s">
        <v>129</v>
      </c>
      <c r="F122" s="90"/>
      <c r="G122" s="89" t="s">
        <v>27</v>
      </c>
      <c r="H122" s="89"/>
      <c r="I122" s="89"/>
      <c r="J122" s="89"/>
      <c r="K122" s="89"/>
      <c r="L122" s="89">
        <v>5</v>
      </c>
      <c r="M122" s="91">
        <v>5</v>
      </c>
      <c r="N122" s="89"/>
    </row>
    <row r="123" spans="1:14" s="74" customFormat="1" ht="27" customHeight="1">
      <c r="A123" s="116"/>
      <c r="B123" s="117"/>
      <c r="C123" s="113" t="s">
        <v>166</v>
      </c>
      <c r="D123" s="113"/>
      <c r="E123" s="88" t="s">
        <v>129</v>
      </c>
      <c r="F123" s="90"/>
      <c r="G123" s="89" t="s">
        <v>27</v>
      </c>
      <c r="H123" s="89"/>
      <c r="I123" s="89"/>
      <c r="J123" s="89"/>
      <c r="K123" s="89"/>
      <c r="L123" s="102">
        <v>5</v>
      </c>
      <c r="M123" s="91">
        <v>5</v>
      </c>
      <c r="N123" s="89"/>
    </row>
    <row r="124" spans="1:14" s="74" customFormat="1" ht="27" customHeight="1">
      <c r="A124" s="116"/>
      <c r="B124" s="117"/>
      <c r="C124" s="113" t="s">
        <v>167</v>
      </c>
      <c r="D124" s="113"/>
      <c r="E124" s="88" t="s">
        <v>129</v>
      </c>
      <c r="F124" s="90"/>
      <c r="G124" s="89" t="s">
        <v>27</v>
      </c>
      <c r="H124" s="89"/>
      <c r="I124" s="89"/>
      <c r="J124" s="89"/>
      <c r="K124" s="89"/>
      <c r="L124" s="89">
        <v>5</v>
      </c>
      <c r="M124" s="91">
        <v>5</v>
      </c>
      <c r="N124" s="89"/>
    </row>
    <row r="125" spans="1:14" s="74" customFormat="1" ht="27" customHeight="1">
      <c r="A125" s="116"/>
      <c r="B125" s="117"/>
      <c r="C125" s="113" t="s">
        <v>168</v>
      </c>
      <c r="D125" s="113"/>
      <c r="E125" s="88" t="s">
        <v>129</v>
      </c>
      <c r="F125" s="90"/>
      <c r="G125" s="89" t="s">
        <v>27</v>
      </c>
      <c r="H125" s="89"/>
      <c r="I125" s="89"/>
      <c r="J125" s="89"/>
      <c r="K125" s="89"/>
      <c r="L125" s="102">
        <v>5</v>
      </c>
      <c r="M125" s="91">
        <v>5</v>
      </c>
      <c r="N125" s="89"/>
    </row>
    <row r="126" spans="1:14" s="74" customFormat="1" ht="27" customHeight="1">
      <c r="A126" s="116"/>
      <c r="B126" s="117"/>
      <c r="C126" s="113" t="s">
        <v>169</v>
      </c>
      <c r="D126" s="113"/>
      <c r="E126" s="88" t="s">
        <v>129</v>
      </c>
      <c r="F126" s="90"/>
      <c r="G126" s="89" t="s">
        <v>27</v>
      </c>
      <c r="H126" s="89"/>
      <c r="I126" s="89"/>
      <c r="J126" s="89"/>
      <c r="K126" s="89"/>
      <c r="L126" s="89">
        <v>5</v>
      </c>
      <c r="M126" s="91">
        <v>5</v>
      </c>
      <c r="N126" s="89"/>
    </row>
    <row r="127" spans="1:14" s="74" customFormat="1" ht="27" customHeight="1">
      <c r="A127" s="116"/>
      <c r="B127" s="117"/>
      <c r="C127" s="113" t="s">
        <v>170</v>
      </c>
      <c r="D127" s="113"/>
      <c r="E127" s="88" t="s">
        <v>129</v>
      </c>
      <c r="F127" s="90"/>
      <c r="G127" s="89" t="s">
        <v>27</v>
      </c>
      <c r="H127" s="89"/>
      <c r="I127" s="89"/>
      <c r="J127" s="89"/>
      <c r="K127" s="89"/>
      <c r="L127" s="102">
        <v>5</v>
      </c>
      <c r="M127" s="91">
        <v>5</v>
      </c>
      <c r="N127" s="89"/>
    </row>
    <row r="128" spans="1:14" s="74" customFormat="1" ht="27" customHeight="1">
      <c r="A128" s="116"/>
      <c r="B128" s="117"/>
      <c r="C128" s="113" t="s">
        <v>171</v>
      </c>
      <c r="D128" s="113"/>
      <c r="E128" s="88" t="s">
        <v>129</v>
      </c>
      <c r="F128" s="90"/>
      <c r="G128" s="89" t="s">
        <v>27</v>
      </c>
      <c r="H128" s="89"/>
      <c r="I128" s="89"/>
      <c r="J128" s="89"/>
      <c r="K128" s="89"/>
      <c r="L128" s="89">
        <v>5</v>
      </c>
      <c r="M128" s="91">
        <v>5</v>
      </c>
      <c r="N128" s="89"/>
    </row>
    <row r="129" spans="1:14" s="74" customFormat="1" ht="27" customHeight="1">
      <c r="A129" s="116"/>
      <c r="B129" s="117"/>
      <c r="C129" s="113" t="s">
        <v>172</v>
      </c>
      <c r="D129" s="113"/>
      <c r="E129" s="88" t="s">
        <v>129</v>
      </c>
      <c r="F129" s="90"/>
      <c r="G129" s="89" t="s">
        <v>27</v>
      </c>
      <c r="H129" s="89">
        <v>0.5</v>
      </c>
      <c r="I129" s="89"/>
      <c r="J129" s="89"/>
      <c r="K129" s="89"/>
      <c r="L129" s="102">
        <v>5</v>
      </c>
      <c r="M129" s="91">
        <v>5.5</v>
      </c>
      <c r="N129" s="89"/>
    </row>
    <row r="130" spans="1:14" s="74" customFormat="1" ht="27" customHeight="1">
      <c r="A130" s="116"/>
      <c r="B130" s="117"/>
      <c r="C130" s="113" t="s">
        <v>173</v>
      </c>
      <c r="D130" s="113"/>
      <c r="E130" s="88" t="s">
        <v>129</v>
      </c>
      <c r="F130" s="90"/>
      <c r="G130" s="89" t="s">
        <v>27</v>
      </c>
      <c r="H130" s="89">
        <v>0.5</v>
      </c>
      <c r="I130" s="89"/>
      <c r="J130" s="89"/>
      <c r="K130" s="89"/>
      <c r="L130" s="89">
        <v>5</v>
      </c>
      <c r="M130" s="91">
        <v>5.5</v>
      </c>
      <c r="N130" s="89"/>
    </row>
    <row r="131" spans="1:14" s="74" customFormat="1" ht="27" customHeight="1">
      <c r="A131" s="116"/>
      <c r="B131" s="117"/>
      <c r="C131" s="113" t="s">
        <v>174</v>
      </c>
      <c r="D131" s="113"/>
      <c r="E131" s="88" t="s">
        <v>129</v>
      </c>
      <c r="F131" s="90"/>
      <c r="G131" s="89" t="s">
        <v>27</v>
      </c>
      <c r="H131" s="89">
        <v>0.5</v>
      </c>
      <c r="I131" s="89"/>
      <c r="J131" s="89"/>
      <c r="K131" s="89"/>
      <c r="L131" s="102">
        <v>5</v>
      </c>
      <c r="M131" s="91">
        <v>5.5</v>
      </c>
      <c r="N131" s="89"/>
    </row>
    <row r="132" spans="1:14" s="74" customFormat="1" ht="27" customHeight="1">
      <c r="A132" s="114" t="s">
        <v>175</v>
      </c>
      <c r="B132" s="115"/>
      <c r="C132" s="131" t="s">
        <v>176</v>
      </c>
      <c r="D132" s="132"/>
      <c r="E132" s="88"/>
      <c r="F132" s="98"/>
      <c r="G132" s="91"/>
      <c r="H132" s="91">
        <v>1</v>
      </c>
      <c r="I132" s="91">
        <v>0</v>
      </c>
      <c r="J132" s="91">
        <v>20</v>
      </c>
      <c r="K132" s="91">
        <v>0</v>
      </c>
      <c r="L132" s="91">
        <v>120</v>
      </c>
      <c r="M132" s="91">
        <v>141</v>
      </c>
      <c r="N132" s="89"/>
    </row>
    <row r="133" spans="1:14" s="74" customFormat="1" ht="27" customHeight="1">
      <c r="A133" s="116"/>
      <c r="B133" s="117"/>
      <c r="C133" s="134" t="s">
        <v>177</v>
      </c>
      <c r="D133" s="135"/>
      <c r="E133" s="88" t="s">
        <v>129</v>
      </c>
      <c r="F133" s="90"/>
      <c r="G133" s="89" t="s">
        <v>27</v>
      </c>
      <c r="H133" s="89">
        <v>1</v>
      </c>
      <c r="I133" s="89"/>
      <c r="J133" s="89"/>
      <c r="K133" s="89"/>
      <c r="L133" s="89"/>
      <c r="M133" s="91">
        <v>1</v>
      </c>
      <c r="N133" s="89"/>
    </row>
    <row r="134" spans="1:14" s="74" customFormat="1" ht="27" customHeight="1">
      <c r="A134" s="116"/>
      <c r="B134" s="117"/>
      <c r="C134" s="134" t="s">
        <v>178</v>
      </c>
      <c r="D134" s="135"/>
      <c r="E134" s="88" t="s">
        <v>129</v>
      </c>
      <c r="F134" s="90"/>
      <c r="G134" s="89" t="s">
        <v>27</v>
      </c>
      <c r="H134" s="89"/>
      <c r="I134" s="89"/>
      <c r="J134" s="89"/>
      <c r="K134" s="89"/>
      <c r="L134" s="89">
        <v>10</v>
      </c>
      <c r="M134" s="91">
        <v>10</v>
      </c>
      <c r="N134" s="89"/>
    </row>
    <row r="135" spans="1:14" s="74" customFormat="1" ht="27" customHeight="1">
      <c r="A135" s="116"/>
      <c r="B135" s="117"/>
      <c r="C135" s="134" t="s">
        <v>179</v>
      </c>
      <c r="D135" s="135"/>
      <c r="E135" s="88" t="s">
        <v>129</v>
      </c>
      <c r="F135" s="90"/>
      <c r="G135" s="89" t="s">
        <v>27</v>
      </c>
      <c r="H135" s="89"/>
      <c r="I135" s="89"/>
      <c r="J135" s="89"/>
      <c r="K135" s="89"/>
      <c r="L135" s="89">
        <v>10</v>
      </c>
      <c r="M135" s="91">
        <v>10</v>
      </c>
      <c r="N135" s="89"/>
    </row>
    <row r="136" spans="1:14" s="74" customFormat="1" ht="27" customHeight="1">
      <c r="A136" s="116"/>
      <c r="B136" s="117"/>
      <c r="C136" s="134" t="s">
        <v>180</v>
      </c>
      <c r="D136" s="135"/>
      <c r="E136" s="88" t="s">
        <v>129</v>
      </c>
      <c r="F136" s="90"/>
      <c r="G136" s="89" t="s">
        <v>27</v>
      </c>
      <c r="H136" s="89"/>
      <c r="I136" s="89"/>
      <c r="J136" s="89"/>
      <c r="K136" s="89"/>
      <c r="L136" s="89">
        <v>10</v>
      </c>
      <c r="M136" s="91">
        <v>10</v>
      </c>
      <c r="N136" s="89"/>
    </row>
    <row r="137" spans="1:14" s="74" customFormat="1" ht="27" customHeight="1">
      <c r="A137" s="116"/>
      <c r="B137" s="117"/>
      <c r="C137" s="134" t="s">
        <v>181</v>
      </c>
      <c r="D137" s="135"/>
      <c r="E137" s="88" t="s">
        <v>129</v>
      </c>
      <c r="F137" s="90"/>
      <c r="G137" s="89" t="s">
        <v>27</v>
      </c>
      <c r="H137" s="89"/>
      <c r="I137" s="89"/>
      <c r="J137" s="89"/>
      <c r="K137" s="89"/>
      <c r="L137" s="89">
        <v>10</v>
      </c>
      <c r="M137" s="91">
        <v>10</v>
      </c>
      <c r="N137" s="89"/>
    </row>
    <row r="138" spans="1:14" s="74" customFormat="1" ht="27" customHeight="1">
      <c r="A138" s="116"/>
      <c r="B138" s="117"/>
      <c r="C138" s="134" t="s">
        <v>182</v>
      </c>
      <c r="D138" s="135"/>
      <c r="E138" s="88" t="s">
        <v>129</v>
      </c>
      <c r="F138" s="90"/>
      <c r="G138" s="89" t="s">
        <v>27</v>
      </c>
      <c r="H138" s="89"/>
      <c r="I138" s="89"/>
      <c r="J138" s="89"/>
      <c r="K138" s="89"/>
      <c r="L138" s="89">
        <v>10</v>
      </c>
      <c r="M138" s="91">
        <v>10</v>
      </c>
      <c r="N138" s="89"/>
    </row>
    <row r="139" spans="1:14" s="74" customFormat="1" ht="27" customHeight="1">
      <c r="A139" s="116"/>
      <c r="B139" s="117"/>
      <c r="C139" s="134" t="s">
        <v>183</v>
      </c>
      <c r="D139" s="135"/>
      <c r="E139" s="88" t="s">
        <v>129</v>
      </c>
      <c r="F139" s="90"/>
      <c r="G139" s="89" t="s">
        <v>27</v>
      </c>
      <c r="H139" s="89"/>
      <c r="I139" s="89"/>
      <c r="J139" s="89"/>
      <c r="K139" s="89"/>
      <c r="L139" s="89">
        <v>10</v>
      </c>
      <c r="M139" s="91">
        <v>10</v>
      </c>
      <c r="N139" s="89"/>
    </row>
    <row r="140" spans="1:14" s="74" customFormat="1" ht="27" customHeight="1">
      <c r="A140" s="116"/>
      <c r="B140" s="117"/>
      <c r="C140" s="134" t="s">
        <v>184</v>
      </c>
      <c r="D140" s="135"/>
      <c r="E140" s="88" t="s">
        <v>129</v>
      </c>
      <c r="F140" s="90"/>
      <c r="G140" s="89" t="s">
        <v>27</v>
      </c>
      <c r="H140" s="89"/>
      <c r="I140" s="89"/>
      <c r="J140" s="89"/>
      <c r="K140" s="89"/>
      <c r="L140" s="89">
        <v>10</v>
      </c>
      <c r="M140" s="91">
        <v>10</v>
      </c>
      <c r="N140" s="89"/>
    </row>
    <row r="141" spans="1:14" s="74" customFormat="1" ht="27" customHeight="1">
      <c r="A141" s="116"/>
      <c r="B141" s="117"/>
      <c r="C141" s="134" t="s">
        <v>185</v>
      </c>
      <c r="D141" s="135"/>
      <c r="E141" s="88" t="s">
        <v>129</v>
      </c>
      <c r="F141" s="90"/>
      <c r="G141" s="89" t="s">
        <v>27</v>
      </c>
      <c r="H141" s="89"/>
      <c r="I141" s="89"/>
      <c r="J141" s="89"/>
      <c r="K141" s="89"/>
      <c r="L141" s="89">
        <v>10</v>
      </c>
      <c r="M141" s="91">
        <v>10</v>
      </c>
      <c r="N141" s="89"/>
    </row>
    <row r="142" spans="1:14" s="74" customFormat="1" ht="27" customHeight="1">
      <c r="A142" s="116"/>
      <c r="B142" s="117"/>
      <c r="C142" s="134" t="s">
        <v>186</v>
      </c>
      <c r="D142" s="135"/>
      <c r="E142" s="88" t="s">
        <v>129</v>
      </c>
      <c r="F142" s="90"/>
      <c r="G142" s="89" t="s">
        <v>27</v>
      </c>
      <c r="H142" s="89"/>
      <c r="I142" s="89"/>
      <c r="J142" s="89"/>
      <c r="K142" s="89"/>
      <c r="L142" s="89">
        <v>10</v>
      </c>
      <c r="M142" s="91">
        <v>10</v>
      </c>
      <c r="N142" s="89"/>
    </row>
    <row r="143" spans="1:14" s="74" customFormat="1" ht="27" customHeight="1">
      <c r="A143" s="116"/>
      <c r="B143" s="117"/>
      <c r="C143" s="134" t="s">
        <v>187</v>
      </c>
      <c r="D143" s="135"/>
      <c r="E143" s="88" t="s">
        <v>129</v>
      </c>
      <c r="F143" s="90"/>
      <c r="G143" s="89" t="s">
        <v>27</v>
      </c>
      <c r="H143" s="89"/>
      <c r="I143" s="89"/>
      <c r="J143" s="89"/>
      <c r="K143" s="89"/>
      <c r="L143" s="89">
        <v>10</v>
      </c>
      <c r="M143" s="91">
        <v>10</v>
      </c>
      <c r="N143" s="89"/>
    </row>
    <row r="144" spans="1:14" s="74" customFormat="1" ht="27" customHeight="1">
      <c r="A144" s="116"/>
      <c r="B144" s="117"/>
      <c r="C144" s="134" t="s">
        <v>188</v>
      </c>
      <c r="D144" s="135"/>
      <c r="E144" s="88" t="s">
        <v>129</v>
      </c>
      <c r="F144" s="90"/>
      <c r="G144" s="89" t="s">
        <v>27</v>
      </c>
      <c r="H144" s="89"/>
      <c r="I144" s="89"/>
      <c r="J144" s="89">
        <v>10</v>
      </c>
      <c r="K144" s="89"/>
      <c r="L144" s="89">
        <v>10</v>
      </c>
      <c r="M144" s="91">
        <v>20</v>
      </c>
      <c r="N144" s="89"/>
    </row>
    <row r="145" spans="1:14" s="74" customFormat="1" ht="27" customHeight="1">
      <c r="A145" s="118"/>
      <c r="B145" s="119"/>
      <c r="C145" s="134" t="s">
        <v>189</v>
      </c>
      <c r="D145" s="135"/>
      <c r="E145" s="88" t="s">
        <v>129</v>
      </c>
      <c r="F145" s="90"/>
      <c r="G145" s="89" t="s">
        <v>27</v>
      </c>
      <c r="H145" s="89"/>
      <c r="I145" s="89"/>
      <c r="J145" s="89">
        <v>10</v>
      </c>
      <c r="K145" s="89"/>
      <c r="L145" s="89">
        <v>10</v>
      </c>
      <c r="M145" s="91">
        <v>20</v>
      </c>
      <c r="N145" s="89"/>
    </row>
    <row r="146" spans="1:14" s="74" customFormat="1" ht="27" customHeight="1">
      <c r="A146" s="114" t="s">
        <v>190</v>
      </c>
      <c r="B146" s="115"/>
      <c r="C146" s="133" t="s">
        <v>191</v>
      </c>
      <c r="D146" s="133"/>
      <c r="E146" s="88"/>
      <c r="F146" s="98"/>
      <c r="G146" s="91"/>
      <c r="H146" s="91">
        <v>19.5</v>
      </c>
      <c r="I146" s="91">
        <v>0</v>
      </c>
      <c r="J146" s="91">
        <v>0</v>
      </c>
      <c r="K146" s="91">
        <v>0</v>
      </c>
      <c r="L146" s="91">
        <v>45</v>
      </c>
      <c r="M146" s="91">
        <v>64.5</v>
      </c>
      <c r="N146" s="89"/>
    </row>
    <row r="147" spans="1:14" s="74" customFormat="1" ht="27" customHeight="1">
      <c r="A147" s="116"/>
      <c r="B147" s="125"/>
      <c r="C147" s="113" t="s">
        <v>192</v>
      </c>
      <c r="D147" s="113"/>
      <c r="E147" s="88" t="s">
        <v>129</v>
      </c>
      <c r="F147" s="99"/>
      <c r="G147" s="89" t="s">
        <v>27</v>
      </c>
      <c r="H147" s="89">
        <v>15</v>
      </c>
      <c r="I147" s="89"/>
      <c r="J147" s="89"/>
      <c r="K147" s="89"/>
      <c r="L147" s="89"/>
      <c r="M147" s="91">
        <v>15</v>
      </c>
      <c r="N147" s="89"/>
    </row>
    <row r="148" spans="1:14" s="74" customFormat="1" ht="27" customHeight="1">
      <c r="A148" s="116"/>
      <c r="B148" s="117"/>
      <c r="C148" s="113" t="s">
        <v>193</v>
      </c>
      <c r="D148" s="113"/>
      <c r="E148" s="88" t="s">
        <v>129</v>
      </c>
      <c r="F148" s="90"/>
      <c r="G148" s="89" t="s">
        <v>27</v>
      </c>
      <c r="H148" s="89">
        <v>1</v>
      </c>
      <c r="I148" s="89"/>
      <c r="J148" s="89"/>
      <c r="K148" s="89"/>
      <c r="L148" s="89">
        <v>5</v>
      </c>
      <c r="M148" s="91">
        <v>6</v>
      </c>
      <c r="N148" s="89"/>
    </row>
    <row r="149" spans="1:14" s="74" customFormat="1" ht="27" customHeight="1">
      <c r="A149" s="116"/>
      <c r="B149" s="117"/>
      <c r="C149" s="113" t="s">
        <v>194</v>
      </c>
      <c r="D149" s="113"/>
      <c r="E149" s="88" t="s">
        <v>129</v>
      </c>
      <c r="F149" s="90"/>
      <c r="G149" s="89" t="s">
        <v>27</v>
      </c>
      <c r="H149" s="89">
        <v>2</v>
      </c>
      <c r="I149" s="89"/>
      <c r="J149" s="89"/>
      <c r="K149" s="89"/>
      <c r="L149" s="89">
        <v>5</v>
      </c>
      <c r="M149" s="91">
        <v>7</v>
      </c>
      <c r="N149" s="89"/>
    </row>
    <row r="150" spans="1:14" s="74" customFormat="1" ht="27" customHeight="1">
      <c r="A150" s="116"/>
      <c r="B150" s="117"/>
      <c r="C150" s="113" t="s">
        <v>195</v>
      </c>
      <c r="D150" s="113"/>
      <c r="E150" s="88" t="s">
        <v>129</v>
      </c>
      <c r="F150" s="103"/>
      <c r="G150" s="89" t="s">
        <v>27</v>
      </c>
      <c r="H150" s="89"/>
      <c r="I150" s="89"/>
      <c r="J150" s="89"/>
      <c r="K150" s="89"/>
      <c r="L150" s="89">
        <v>5</v>
      </c>
      <c r="M150" s="91">
        <v>5</v>
      </c>
      <c r="N150" s="89"/>
    </row>
    <row r="151" spans="1:14" s="74" customFormat="1" ht="27" customHeight="1">
      <c r="A151" s="116"/>
      <c r="B151" s="117"/>
      <c r="C151" s="113" t="s">
        <v>196</v>
      </c>
      <c r="D151" s="113"/>
      <c r="E151" s="88" t="s">
        <v>129</v>
      </c>
      <c r="F151" s="103"/>
      <c r="G151" s="89" t="s">
        <v>27</v>
      </c>
      <c r="H151" s="89"/>
      <c r="I151" s="89"/>
      <c r="J151" s="89"/>
      <c r="K151" s="89"/>
      <c r="L151" s="89">
        <v>5</v>
      </c>
      <c r="M151" s="91">
        <v>5</v>
      </c>
      <c r="N151" s="89"/>
    </row>
    <row r="152" spans="1:14" s="74" customFormat="1" ht="27" customHeight="1">
      <c r="A152" s="116"/>
      <c r="B152" s="117"/>
      <c r="C152" s="113" t="s">
        <v>197</v>
      </c>
      <c r="D152" s="113"/>
      <c r="E152" s="88" t="s">
        <v>129</v>
      </c>
      <c r="F152" s="103"/>
      <c r="G152" s="89" t="s">
        <v>27</v>
      </c>
      <c r="H152" s="89"/>
      <c r="I152" s="89"/>
      <c r="J152" s="89"/>
      <c r="K152" s="89"/>
      <c r="L152" s="89">
        <v>5</v>
      </c>
      <c r="M152" s="91">
        <v>5</v>
      </c>
      <c r="N152" s="89"/>
    </row>
    <row r="153" spans="1:14" s="74" customFormat="1" ht="27" customHeight="1">
      <c r="A153" s="116"/>
      <c r="B153" s="117"/>
      <c r="C153" s="113" t="s">
        <v>198</v>
      </c>
      <c r="D153" s="113"/>
      <c r="E153" s="88" t="s">
        <v>129</v>
      </c>
      <c r="F153" s="103"/>
      <c r="G153" s="89" t="s">
        <v>27</v>
      </c>
      <c r="H153" s="89"/>
      <c r="I153" s="89"/>
      <c r="J153" s="89"/>
      <c r="K153" s="89"/>
      <c r="L153" s="89">
        <v>5</v>
      </c>
      <c r="M153" s="91">
        <v>5</v>
      </c>
      <c r="N153" s="89"/>
    </row>
    <row r="154" spans="1:14" s="74" customFormat="1" ht="27" customHeight="1">
      <c r="A154" s="116"/>
      <c r="B154" s="117"/>
      <c r="C154" s="113" t="s">
        <v>199</v>
      </c>
      <c r="D154" s="113"/>
      <c r="E154" s="88" t="s">
        <v>129</v>
      </c>
      <c r="F154" s="103"/>
      <c r="G154" s="89" t="s">
        <v>27</v>
      </c>
      <c r="H154" s="89"/>
      <c r="I154" s="89"/>
      <c r="J154" s="89"/>
      <c r="K154" s="89"/>
      <c r="L154" s="89">
        <v>5</v>
      </c>
      <c r="M154" s="91">
        <v>5</v>
      </c>
      <c r="N154" s="89"/>
    </row>
    <row r="155" spans="1:14" s="74" customFormat="1" ht="27" customHeight="1">
      <c r="A155" s="116"/>
      <c r="B155" s="117"/>
      <c r="C155" s="113" t="s">
        <v>200</v>
      </c>
      <c r="D155" s="113"/>
      <c r="E155" s="88" t="s">
        <v>129</v>
      </c>
      <c r="F155" s="101"/>
      <c r="G155" s="89" t="s">
        <v>27</v>
      </c>
      <c r="H155" s="89">
        <v>0.5</v>
      </c>
      <c r="I155" s="89"/>
      <c r="J155" s="89"/>
      <c r="K155" s="89"/>
      <c r="L155" s="89">
        <v>5</v>
      </c>
      <c r="M155" s="91">
        <v>5.5</v>
      </c>
      <c r="N155" s="89"/>
    </row>
    <row r="156" spans="1:14" s="74" customFormat="1" ht="27" customHeight="1">
      <c r="A156" s="116"/>
      <c r="B156" s="117"/>
      <c r="C156" s="113" t="s">
        <v>201</v>
      </c>
      <c r="D156" s="113"/>
      <c r="E156" s="88" t="s">
        <v>129</v>
      </c>
      <c r="F156" s="90"/>
      <c r="G156" s="89" t="s">
        <v>27</v>
      </c>
      <c r="H156" s="89">
        <v>1</v>
      </c>
      <c r="I156" s="89"/>
      <c r="J156" s="89"/>
      <c r="K156" s="89"/>
      <c r="L156" s="89">
        <v>5</v>
      </c>
      <c r="M156" s="91">
        <v>6</v>
      </c>
      <c r="N156" s="89"/>
    </row>
    <row r="157" spans="1:14" s="74" customFormat="1" ht="27" customHeight="1">
      <c r="A157" s="114" t="s">
        <v>202</v>
      </c>
      <c r="B157" s="115"/>
      <c r="C157" s="133" t="s">
        <v>203</v>
      </c>
      <c r="D157" s="133"/>
      <c r="E157" s="88"/>
      <c r="F157" s="98"/>
      <c r="G157" s="91"/>
      <c r="H157" s="91">
        <v>23.5</v>
      </c>
      <c r="I157" s="91">
        <v>10</v>
      </c>
      <c r="J157" s="91">
        <v>0</v>
      </c>
      <c r="K157" s="91">
        <v>0</v>
      </c>
      <c r="L157" s="91">
        <v>35</v>
      </c>
      <c r="M157" s="91">
        <v>68.5</v>
      </c>
      <c r="N157" s="89"/>
    </row>
    <row r="158" spans="1:14" s="74" customFormat="1" ht="27" customHeight="1">
      <c r="A158" s="116"/>
      <c r="B158" s="117"/>
      <c r="C158" s="113" t="s">
        <v>204</v>
      </c>
      <c r="D158" s="113"/>
      <c r="E158" s="88" t="s">
        <v>129</v>
      </c>
      <c r="F158" s="99"/>
      <c r="G158" s="89" t="s">
        <v>27</v>
      </c>
      <c r="H158" s="89">
        <v>12.5</v>
      </c>
      <c r="I158" s="89"/>
      <c r="J158" s="89"/>
      <c r="K158" s="89"/>
      <c r="L158" s="89"/>
      <c r="M158" s="91">
        <v>12.5</v>
      </c>
      <c r="N158" s="89"/>
    </row>
    <row r="159" spans="1:14" s="74" customFormat="1" ht="27" customHeight="1">
      <c r="A159" s="116"/>
      <c r="B159" s="117"/>
      <c r="C159" s="113" t="s">
        <v>205</v>
      </c>
      <c r="D159" s="113"/>
      <c r="E159" s="88" t="s">
        <v>129</v>
      </c>
      <c r="F159" s="90"/>
      <c r="G159" s="89" t="s">
        <v>27</v>
      </c>
      <c r="H159" s="89">
        <v>4</v>
      </c>
      <c r="I159" s="89"/>
      <c r="J159" s="89"/>
      <c r="K159" s="89"/>
      <c r="L159" s="89"/>
      <c r="M159" s="91">
        <v>4</v>
      </c>
      <c r="N159" s="89"/>
    </row>
    <row r="160" spans="1:14" s="74" customFormat="1" ht="27" customHeight="1">
      <c r="A160" s="116"/>
      <c r="B160" s="117"/>
      <c r="C160" s="113" t="s">
        <v>206</v>
      </c>
      <c r="D160" s="113"/>
      <c r="E160" s="88" t="s">
        <v>129</v>
      </c>
      <c r="F160" s="90"/>
      <c r="G160" s="89" t="s">
        <v>27</v>
      </c>
      <c r="H160" s="89">
        <v>0.5</v>
      </c>
      <c r="I160" s="89"/>
      <c r="J160" s="89"/>
      <c r="K160" s="89"/>
      <c r="L160" s="89">
        <v>5</v>
      </c>
      <c r="M160" s="91">
        <v>5.5</v>
      </c>
      <c r="N160" s="89"/>
    </row>
    <row r="161" spans="1:14" s="74" customFormat="1" ht="27" customHeight="1">
      <c r="A161" s="116"/>
      <c r="B161" s="117"/>
      <c r="C161" s="113" t="s">
        <v>207</v>
      </c>
      <c r="D161" s="113"/>
      <c r="E161" s="88" t="s">
        <v>129</v>
      </c>
      <c r="F161" s="100"/>
      <c r="G161" s="89" t="s">
        <v>27</v>
      </c>
      <c r="H161" s="89">
        <v>1.5</v>
      </c>
      <c r="I161" s="89"/>
      <c r="J161" s="89"/>
      <c r="K161" s="89"/>
      <c r="L161" s="89">
        <v>5</v>
      </c>
      <c r="M161" s="91">
        <v>6.5</v>
      </c>
      <c r="N161" s="89"/>
    </row>
    <row r="162" spans="1:14" s="74" customFormat="1" ht="27" customHeight="1">
      <c r="A162" s="116"/>
      <c r="B162" s="117"/>
      <c r="C162" s="113" t="s">
        <v>208</v>
      </c>
      <c r="D162" s="113"/>
      <c r="E162" s="88" t="s">
        <v>129</v>
      </c>
      <c r="F162" s="90"/>
      <c r="G162" s="89" t="s">
        <v>27</v>
      </c>
      <c r="H162" s="89">
        <v>0.5</v>
      </c>
      <c r="I162" s="89"/>
      <c r="J162" s="89"/>
      <c r="K162" s="89"/>
      <c r="L162" s="89">
        <v>5</v>
      </c>
      <c r="M162" s="91">
        <v>5.5</v>
      </c>
      <c r="N162" s="89"/>
    </row>
    <row r="163" spans="1:14" s="74" customFormat="1" ht="27" customHeight="1">
      <c r="A163" s="116"/>
      <c r="B163" s="117"/>
      <c r="C163" s="113" t="s">
        <v>209</v>
      </c>
      <c r="D163" s="113"/>
      <c r="E163" s="88" t="s">
        <v>129</v>
      </c>
      <c r="F163" s="90"/>
      <c r="G163" s="89" t="s">
        <v>27</v>
      </c>
      <c r="H163" s="89">
        <v>1</v>
      </c>
      <c r="I163" s="89">
        <v>10</v>
      </c>
      <c r="J163" s="89"/>
      <c r="K163" s="89"/>
      <c r="L163" s="89">
        <v>5</v>
      </c>
      <c r="M163" s="91">
        <v>16</v>
      </c>
      <c r="N163" s="89"/>
    </row>
    <row r="164" spans="1:14" s="74" customFormat="1" ht="27" customHeight="1">
      <c r="A164" s="116"/>
      <c r="B164" s="117"/>
      <c r="C164" s="113" t="s">
        <v>210</v>
      </c>
      <c r="D164" s="113"/>
      <c r="E164" s="88" t="s">
        <v>129</v>
      </c>
      <c r="F164" s="90"/>
      <c r="G164" s="89" t="s">
        <v>27</v>
      </c>
      <c r="H164" s="89"/>
      <c r="I164" s="89"/>
      <c r="J164" s="89"/>
      <c r="K164" s="89"/>
      <c r="L164" s="89">
        <v>5</v>
      </c>
      <c r="M164" s="91">
        <v>5</v>
      </c>
      <c r="N164" s="89"/>
    </row>
    <row r="165" spans="1:14" s="74" customFormat="1" ht="27" customHeight="1">
      <c r="A165" s="116"/>
      <c r="B165" s="117"/>
      <c r="C165" s="113" t="s">
        <v>211</v>
      </c>
      <c r="D165" s="113"/>
      <c r="E165" s="88" t="s">
        <v>129</v>
      </c>
      <c r="F165" s="104"/>
      <c r="G165" s="89" t="s">
        <v>27</v>
      </c>
      <c r="H165" s="89">
        <v>2</v>
      </c>
      <c r="I165" s="89"/>
      <c r="J165" s="89"/>
      <c r="K165" s="89"/>
      <c r="L165" s="89">
        <v>5</v>
      </c>
      <c r="M165" s="91">
        <v>7</v>
      </c>
      <c r="N165" s="89"/>
    </row>
    <row r="166" spans="1:14" s="74" customFormat="1" ht="27" customHeight="1">
      <c r="A166" s="116"/>
      <c r="B166" s="117"/>
      <c r="C166" s="113" t="s">
        <v>212</v>
      </c>
      <c r="D166" s="113"/>
      <c r="E166" s="88" t="s">
        <v>129</v>
      </c>
      <c r="F166" s="90"/>
      <c r="G166" s="89" t="s">
        <v>27</v>
      </c>
      <c r="H166" s="89">
        <v>1.5</v>
      </c>
      <c r="I166" s="89"/>
      <c r="J166" s="89"/>
      <c r="K166" s="89"/>
      <c r="L166" s="89">
        <v>5</v>
      </c>
      <c r="M166" s="91">
        <v>6.5</v>
      </c>
      <c r="N166" s="89"/>
    </row>
    <row r="167" spans="1:14" s="74" customFormat="1" ht="27" customHeight="1">
      <c r="A167" s="114" t="s">
        <v>213</v>
      </c>
      <c r="B167" s="115"/>
      <c r="C167" s="131" t="s">
        <v>214</v>
      </c>
      <c r="D167" s="132"/>
      <c r="E167" s="88"/>
      <c r="F167" s="98"/>
      <c r="G167" s="91"/>
      <c r="H167" s="91">
        <v>19</v>
      </c>
      <c r="I167" s="91">
        <v>0</v>
      </c>
      <c r="J167" s="91">
        <v>0</v>
      </c>
      <c r="K167" s="91">
        <v>0</v>
      </c>
      <c r="L167" s="91">
        <v>50</v>
      </c>
      <c r="M167" s="91">
        <v>69</v>
      </c>
      <c r="N167" s="89"/>
    </row>
    <row r="168" spans="1:14" s="74" customFormat="1" ht="27" customHeight="1">
      <c r="A168" s="116"/>
      <c r="B168" s="117"/>
      <c r="C168" s="113" t="s">
        <v>215</v>
      </c>
      <c r="D168" s="113"/>
      <c r="E168" s="88" t="s">
        <v>129</v>
      </c>
      <c r="F168" s="99"/>
      <c r="G168" s="89" t="s">
        <v>27</v>
      </c>
      <c r="H168" s="89">
        <v>11</v>
      </c>
      <c r="I168" s="89"/>
      <c r="J168" s="89"/>
      <c r="K168" s="89"/>
      <c r="L168" s="89"/>
      <c r="M168" s="91">
        <v>11</v>
      </c>
      <c r="N168" s="89"/>
    </row>
    <row r="169" spans="1:14" s="74" customFormat="1" ht="27" customHeight="1">
      <c r="A169" s="116"/>
      <c r="B169" s="117"/>
      <c r="C169" s="113" t="s">
        <v>216</v>
      </c>
      <c r="D169" s="113"/>
      <c r="E169" s="88" t="s">
        <v>129</v>
      </c>
      <c r="F169" s="90"/>
      <c r="G169" s="89" t="s">
        <v>27</v>
      </c>
      <c r="H169" s="89"/>
      <c r="I169" s="89"/>
      <c r="J169" s="89"/>
      <c r="K169" s="89"/>
      <c r="L169" s="89">
        <v>10</v>
      </c>
      <c r="M169" s="91">
        <v>10</v>
      </c>
      <c r="N169" s="89"/>
    </row>
    <row r="170" spans="1:14" s="74" customFormat="1" ht="27" customHeight="1">
      <c r="A170" s="116"/>
      <c r="B170" s="117"/>
      <c r="C170" s="113" t="s">
        <v>217</v>
      </c>
      <c r="D170" s="113"/>
      <c r="E170" s="88" t="s">
        <v>129</v>
      </c>
      <c r="F170" s="90"/>
      <c r="G170" s="89" t="s">
        <v>27</v>
      </c>
      <c r="H170" s="89"/>
      <c r="I170" s="89"/>
      <c r="J170" s="89"/>
      <c r="K170" s="89"/>
      <c r="L170" s="89">
        <v>10</v>
      </c>
      <c r="M170" s="91">
        <v>10</v>
      </c>
      <c r="N170" s="89"/>
    </row>
    <row r="171" spans="1:14" s="74" customFormat="1" ht="27" customHeight="1">
      <c r="A171" s="116"/>
      <c r="B171" s="117"/>
      <c r="C171" s="113" t="s">
        <v>218</v>
      </c>
      <c r="D171" s="113"/>
      <c r="E171" s="88" t="s">
        <v>129</v>
      </c>
      <c r="F171" s="90"/>
      <c r="G171" s="89" t="s">
        <v>27</v>
      </c>
      <c r="H171" s="89">
        <v>1</v>
      </c>
      <c r="I171" s="89"/>
      <c r="J171" s="89"/>
      <c r="K171" s="89"/>
      <c r="L171" s="89">
        <v>10</v>
      </c>
      <c r="M171" s="91">
        <v>11</v>
      </c>
      <c r="N171" s="89"/>
    </row>
    <row r="172" spans="1:14" s="74" customFormat="1" ht="27" customHeight="1">
      <c r="A172" s="116"/>
      <c r="B172" s="117"/>
      <c r="C172" s="113" t="s">
        <v>219</v>
      </c>
      <c r="D172" s="113"/>
      <c r="E172" s="88" t="s">
        <v>129</v>
      </c>
      <c r="F172" s="90"/>
      <c r="G172" s="89" t="s">
        <v>27</v>
      </c>
      <c r="H172" s="89">
        <v>3.5</v>
      </c>
      <c r="I172" s="89"/>
      <c r="J172" s="89"/>
      <c r="K172" s="89"/>
      <c r="L172" s="89">
        <v>10</v>
      </c>
      <c r="M172" s="91">
        <v>13.5</v>
      </c>
      <c r="N172" s="89"/>
    </row>
    <row r="173" spans="1:14" s="74" customFormat="1" ht="27" customHeight="1">
      <c r="A173" s="116"/>
      <c r="B173" s="117"/>
      <c r="C173" s="113" t="s">
        <v>220</v>
      </c>
      <c r="D173" s="113"/>
      <c r="E173" s="88" t="s">
        <v>129</v>
      </c>
      <c r="F173" s="90"/>
      <c r="G173" s="89" t="s">
        <v>27</v>
      </c>
      <c r="H173" s="89">
        <v>3.5</v>
      </c>
      <c r="I173" s="89"/>
      <c r="J173" s="89"/>
      <c r="K173" s="89"/>
      <c r="L173" s="89">
        <v>10</v>
      </c>
      <c r="M173" s="91">
        <v>13.5</v>
      </c>
      <c r="N173" s="89"/>
    </row>
    <row r="174" spans="1:14" s="74" customFormat="1" ht="27" customHeight="1">
      <c r="A174" s="113" t="s">
        <v>221</v>
      </c>
      <c r="B174" s="113"/>
      <c r="C174" s="133" t="s">
        <v>222</v>
      </c>
      <c r="D174" s="133"/>
      <c r="E174" s="88"/>
      <c r="F174" s="98"/>
      <c r="G174" s="91"/>
      <c r="H174" s="91">
        <v>0.5</v>
      </c>
      <c r="I174" s="91">
        <v>40</v>
      </c>
      <c r="J174" s="91">
        <v>20</v>
      </c>
      <c r="K174" s="91">
        <v>0</v>
      </c>
      <c r="L174" s="91">
        <v>40</v>
      </c>
      <c r="M174" s="91">
        <v>100.5</v>
      </c>
      <c r="N174" s="89"/>
    </row>
    <row r="175" spans="1:14" s="74" customFormat="1" ht="27" customHeight="1">
      <c r="A175" s="113"/>
      <c r="B175" s="113"/>
      <c r="C175" s="134" t="s">
        <v>223</v>
      </c>
      <c r="D175" s="135"/>
      <c r="E175" s="88" t="s">
        <v>129</v>
      </c>
      <c r="F175" s="99"/>
      <c r="G175" s="89" t="s">
        <v>27</v>
      </c>
      <c r="H175" s="89"/>
      <c r="I175" s="89">
        <v>20</v>
      </c>
      <c r="J175" s="89"/>
      <c r="K175" s="89"/>
      <c r="L175" s="89">
        <v>10</v>
      </c>
      <c r="M175" s="91">
        <v>30</v>
      </c>
      <c r="N175" s="89"/>
    </row>
    <row r="176" spans="1:14" s="74" customFormat="1" ht="27" customHeight="1">
      <c r="A176" s="113"/>
      <c r="B176" s="113"/>
      <c r="C176" s="134" t="s">
        <v>224</v>
      </c>
      <c r="D176" s="135"/>
      <c r="E176" s="88" t="s">
        <v>129</v>
      </c>
      <c r="F176" s="90"/>
      <c r="G176" s="89" t="s">
        <v>27</v>
      </c>
      <c r="H176" s="89"/>
      <c r="I176" s="89">
        <v>10</v>
      </c>
      <c r="J176" s="89"/>
      <c r="K176" s="89"/>
      <c r="L176" s="89">
        <v>10</v>
      </c>
      <c r="M176" s="91">
        <v>20</v>
      </c>
      <c r="N176" s="89"/>
    </row>
    <row r="177" spans="1:14" s="74" customFormat="1" ht="27" customHeight="1">
      <c r="A177" s="113"/>
      <c r="B177" s="113"/>
      <c r="C177" s="134" t="s">
        <v>225</v>
      </c>
      <c r="D177" s="135"/>
      <c r="E177" s="88" t="s">
        <v>129</v>
      </c>
      <c r="F177" s="90"/>
      <c r="G177" s="89" t="s">
        <v>27</v>
      </c>
      <c r="H177" s="89">
        <v>0.5</v>
      </c>
      <c r="I177" s="89"/>
      <c r="J177" s="89">
        <v>10</v>
      </c>
      <c r="K177" s="89"/>
      <c r="L177" s="89">
        <v>10</v>
      </c>
      <c r="M177" s="91">
        <v>20.5</v>
      </c>
      <c r="N177" s="89"/>
    </row>
    <row r="178" spans="1:14" s="74" customFormat="1" ht="27" customHeight="1">
      <c r="A178" s="113"/>
      <c r="B178" s="113"/>
      <c r="C178" s="134" t="s">
        <v>226</v>
      </c>
      <c r="D178" s="135"/>
      <c r="E178" s="88" t="s">
        <v>129</v>
      </c>
      <c r="F178" s="90"/>
      <c r="G178" s="89" t="s">
        <v>27</v>
      </c>
      <c r="H178" s="89"/>
      <c r="I178" s="89">
        <v>10</v>
      </c>
      <c r="J178" s="89">
        <v>10</v>
      </c>
      <c r="K178" s="89"/>
      <c r="L178" s="89">
        <v>10</v>
      </c>
      <c r="M178" s="91">
        <v>30</v>
      </c>
      <c r="N178" s="89"/>
    </row>
    <row r="179" spans="1:14" s="74" customFormat="1" ht="27" customHeight="1">
      <c r="A179" s="114" t="s">
        <v>227</v>
      </c>
      <c r="B179" s="115"/>
      <c r="C179" s="133" t="s">
        <v>228</v>
      </c>
      <c r="D179" s="133"/>
      <c r="E179" s="88"/>
      <c r="F179" s="98"/>
      <c r="G179" s="91"/>
      <c r="H179" s="91">
        <v>7</v>
      </c>
      <c r="I179" s="91">
        <v>10</v>
      </c>
      <c r="J179" s="91">
        <v>20</v>
      </c>
      <c r="K179" s="91">
        <v>0</v>
      </c>
      <c r="L179" s="91">
        <v>90</v>
      </c>
      <c r="M179" s="91">
        <v>127</v>
      </c>
      <c r="N179" s="89"/>
    </row>
    <row r="180" spans="1:14" s="74" customFormat="1" ht="27" customHeight="1">
      <c r="A180" s="116"/>
      <c r="B180" s="117"/>
      <c r="C180" s="113" t="s">
        <v>229</v>
      </c>
      <c r="D180" s="113"/>
      <c r="E180" s="88" t="s">
        <v>129</v>
      </c>
      <c r="F180" s="99"/>
      <c r="G180" s="89" t="s">
        <v>27</v>
      </c>
      <c r="H180" s="89">
        <v>2</v>
      </c>
      <c r="I180" s="89"/>
      <c r="J180" s="89"/>
      <c r="K180" s="89"/>
      <c r="L180" s="89"/>
      <c r="M180" s="91">
        <v>2</v>
      </c>
      <c r="N180" s="89"/>
    </row>
    <row r="181" spans="1:14" s="74" customFormat="1" ht="27" customHeight="1">
      <c r="A181" s="116"/>
      <c r="B181" s="117"/>
      <c r="C181" s="113" t="s">
        <v>230</v>
      </c>
      <c r="D181" s="113"/>
      <c r="E181" s="88" t="s">
        <v>129</v>
      </c>
      <c r="F181" s="90"/>
      <c r="G181" s="89" t="s">
        <v>27</v>
      </c>
      <c r="H181" s="89">
        <v>1.5</v>
      </c>
      <c r="I181" s="89"/>
      <c r="J181" s="89"/>
      <c r="K181" s="89"/>
      <c r="L181" s="89"/>
      <c r="M181" s="91">
        <v>1.5</v>
      </c>
      <c r="N181" s="89"/>
    </row>
    <row r="182" spans="1:14" s="74" customFormat="1" ht="27" customHeight="1">
      <c r="A182" s="116"/>
      <c r="B182" s="117"/>
      <c r="C182" s="113" t="s">
        <v>231</v>
      </c>
      <c r="D182" s="113"/>
      <c r="E182" s="88" t="s">
        <v>129</v>
      </c>
      <c r="F182" s="90"/>
      <c r="G182" s="89" t="s">
        <v>27</v>
      </c>
      <c r="H182" s="89">
        <v>1.5</v>
      </c>
      <c r="I182" s="89"/>
      <c r="J182" s="89"/>
      <c r="K182" s="89"/>
      <c r="L182" s="89">
        <v>10</v>
      </c>
      <c r="M182" s="91">
        <v>11.5</v>
      </c>
      <c r="N182" s="89"/>
    </row>
    <row r="183" spans="1:14" s="74" customFormat="1" ht="27" customHeight="1">
      <c r="A183" s="116"/>
      <c r="B183" s="117"/>
      <c r="C183" s="113" t="s">
        <v>232</v>
      </c>
      <c r="D183" s="113"/>
      <c r="E183" s="88" t="s">
        <v>129</v>
      </c>
      <c r="F183" s="90"/>
      <c r="G183" s="89" t="s">
        <v>27</v>
      </c>
      <c r="H183" s="89"/>
      <c r="I183" s="89"/>
      <c r="J183" s="89"/>
      <c r="K183" s="89"/>
      <c r="L183" s="89">
        <v>10</v>
      </c>
      <c r="M183" s="91">
        <v>10</v>
      </c>
      <c r="N183" s="89"/>
    </row>
    <row r="184" spans="1:14" s="74" customFormat="1" ht="27" customHeight="1">
      <c r="A184" s="116"/>
      <c r="B184" s="117"/>
      <c r="C184" s="113" t="s">
        <v>233</v>
      </c>
      <c r="D184" s="113"/>
      <c r="E184" s="88" t="s">
        <v>129</v>
      </c>
      <c r="F184" s="90"/>
      <c r="G184" s="89" t="s">
        <v>27</v>
      </c>
      <c r="H184" s="89"/>
      <c r="I184" s="89"/>
      <c r="J184" s="89"/>
      <c r="K184" s="89"/>
      <c r="L184" s="89">
        <v>10</v>
      </c>
      <c r="M184" s="91">
        <v>10</v>
      </c>
      <c r="N184" s="89"/>
    </row>
    <row r="185" spans="1:14" s="74" customFormat="1" ht="27" customHeight="1">
      <c r="A185" s="116"/>
      <c r="B185" s="117"/>
      <c r="C185" s="113" t="s">
        <v>234</v>
      </c>
      <c r="D185" s="113"/>
      <c r="E185" s="88" t="s">
        <v>129</v>
      </c>
      <c r="F185" s="90"/>
      <c r="G185" s="89" t="s">
        <v>27</v>
      </c>
      <c r="H185" s="89"/>
      <c r="I185" s="89"/>
      <c r="J185" s="89"/>
      <c r="K185" s="89"/>
      <c r="L185" s="89">
        <v>10</v>
      </c>
      <c r="M185" s="91">
        <v>10</v>
      </c>
      <c r="N185" s="89"/>
    </row>
    <row r="186" spans="1:14" s="74" customFormat="1" ht="27" customHeight="1">
      <c r="A186" s="116"/>
      <c r="B186" s="117"/>
      <c r="C186" s="113" t="s">
        <v>235</v>
      </c>
      <c r="D186" s="113"/>
      <c r="E186" s="88" t="s">
        <v>129</v>
      </c>
      <c r="F186" s="90"/>
      <c r="G186" s="89" t="s">
        <v>27</v>
      </c>
      <c r="H186" s="89"/>
      <c r="I186" s="89"/>
      <c r="J186" s="89"/>
      <c r="K186" s="89"/>
      <c r="L186" s="89">
        <v>10</v>
      </c>
      <c r="M186" s="91">
        <v>10</v>
      </c>
      <c r="N186" s="89"/>
    </row>
    <row r="187" spans="1:14" s="74" customFormat="1" ht="27" customHeight="1">
      <c r="A187" s="116"/>
      <c r="B187" s="117"/>
      <c r="C187" s="113" t="s">
        <v>236</v>
      </c>
      <c r="D187" s="113"/>
      <c r="E187" s="88" t="s">
        <v>129</v>
      </c>
      <c r="F187" s="90"/>
      <c r="G187" s="89" t="s">
        <v>27</v>
      </c>
      <c r="H187" s="89"/>
      <c r="I187" s="89"/>
      <c r="J187" s="89"/>
      <c r="K187" s="89"/>
      <c r="L187" s="89">
        <v>10</v>
      </c>
      <c r="M187" s="91">
        <v>10</v>
      </c>
      <c r="N187" s="89"/>
    </row>
    <row r="188" spans="1:14" s="74" customFormat="1" ht="27" customHeight="1">
      <c r="A188" s="116"/>
      <c r="B188" s="117"/>
      <c r="C188" s="113" t="s">
        <v>237</v>
      </c>
      <c r="D188" s="113"/>
      <c r="E188" s="88" t="s">
        <v>129</v>
      </c>
      <c r="F188" s="90"/>
      <c r="G188" s="89" t="s">
        <v>27</v>
      </c>
      <c r="H188" s="89">
        <v>1</v>
      </c>
      <c r="I188" s="89"/>
      <c r="J188" s="89"/>
      <c r="K188" s="89"/>
      <c r="L188" s="89">
        <v>10</v>
      </c>
      <c r="M188" s="91">
        <v>11</v>
      </c>
      <c r="N188" s="89"/>
    </row>
    <row r="189" spans="1:14" s="74" customFormat="1" ht="27" customHeight="1">
      <c r="A189" s="116"/>
      <c r="B189" s="117"/>
      <c r="C189" s="113" t="s">
        <v>238</v>
      </c>
      <c r="D189" s="113"/>
      <c r="E189" s="88" t="s">
        <v>129</v>
      </c>
      <c r="F189" s="90"/>
      <c r="G189" s="89" t="s">
        <v>27</v>
      </c>
      <c r="H189" s="89">
        <v>1</v>
      </c>
      <c r="I189" s="89">
        <v>10</v>
      </c>
      <c r="J189" s="89">
        <v>10</v>
      </c>
      <c r="K189" s="89"/>
      <c r="L189" s="89">
        <v>10</v>
      </c>
      <c r="M189" s="91">
        <v>31</v>
      </c>
      <c r="N189" s="89"/>
    </row>
    <row r="190" spans="1:14" s="74" customFormat="1" ht="27" customHeight="1">
      <c r="A190" s="118"/>
      <c r="B190" s="119"/>
      <c r="C190" s="113" t="s">
        <v>239</v>
      </c>
      <c r="D190" s="113"/>
      <c r="E190" s="88" t="s">
        <v>129</v>
      </c>
      <c r="F190" s="90"/>
      <c r="G190" s="89" t="s">
        <v>27</v>
      </c>
      <c r="H190" s="89"/>
      <c r="I190" s="89"/>
      <c r="J190" s="89">
        <v>10</v>
      </c>
      <c r="K190" s="89"/>
      <c r="L190" s="89">
        <v>10</v>
      </c>
      <c r="M190" s="91">
        <v>20</v>
      </c>
      <c r="N190" s="89"/>
    </row>
    <row r="191" spans="1:14" s="74" customFormat="1" ht="27" customHeight="1">
      <c r="A191" s="114" t="s">
        <v>240</v>
      </c>
      <c r="B191" s="124"/>
      <c r="C191" s="133" t="s">
        <v>241</v>
      </c>
      <c r="D191" s="133"/>
      <c r="E191" s="88"/>
      <c r="F191" s="98"/>
      <c r="G191" s="91"/>
      <c r="H191" s="91">
        <v>9.5</v>
      </c>
      <c r="I191" s="91">
        <v>0</v>
      </c>
      <c r="J191" s="91">
        <v>0</v>
      </c>
      <c r="K191" s="91">
        <v>0</v>
      </c>
      <c r="L191" s="91">
        <v>45</v>
      </c>
      <c r="M191" s="91">
        <v>54.5</v>
      </c>
      <c r="N191" s="89"/>
    </row>
    <row r="192" spans="1:14" s="74" customFormat="1" ht="27" customHeight="1">
      <c r="A192" s="116"/>
      <c r="B192" s="125"/>
      <c r="C192" s="113" t="s">
        <v>242</v>
      </c>
      <c r="D192" s="113"/>
      <c r="E192" s="88" t="s">
        <v>129</v>
      </c>
      <c r="F192" s="99"/>
      <c r="G192" s="89" t="s">
        <v>27</v>
      </c>
      <c r="H192" s="89">
        <v>5.5</v>
      </c>
      <c r="I192" s="89"/>
      <c r="J192" s="89"/>
      <c r="K192" s="89"/>
      <c r="L192" s="89"/>
      <c r="M192" s="91">
        <v>5.5</v>
      </c>
      <c r="N192" s="89"/>
    </row>
    <row r="193" spans="1:14" s="74" customFormat="1" ht="27" customHeight="1">
      <c r="A193" s="116"/>
      <c r="B193" s="125"/>
      <c r="C193" s="113" t="s">
        <v>243</v>
      </c>
      <c r="D193" s="113"/>
      <c r="E193" s="88" t="s">
        <v>129</v>
      </c>
      <c r="F193" s="90"/>
      <c r="G193" s="89" t="s">
        <v>27</v>
      </c>
      <c r="H193" s="89"/>
      <c r="I193" s="89"/>
      <c r="J193" s="89"/>
      <c r="K193" s="89"/>
      <c r="L193" s="89">
        <v>5</v>
      </c>
      <c r="M193" s="91">
        <v>5</v>
      </c>
      <c r="N193" s="89"/>
    </row>
    <row r="194" spans="1:14" s="74" customFormat="1" ht="27" customHeight="1">
      <c r="A194" s="116"/>
      <c r="B194" s="125"/>
      <c r="C194" s="113" t="s">
        <v>244</v>
      </c>
      <c r="D194" s="113"/>
      <c r="E194" s="88" t="s">
        <v>129</v>
      </c>
      <c r="F194" s="90"/>
      <c r="G194" s="89" t="s">
        <v>27</v>
      </c>
      <c r="H194" s="89"/>
      <c r="I194" s="89"/>
      <c r="J194" s="89"/>
      <c r="K194" s="89"/>
      <c r="L194" s="89">
        <v>5</v>
      </c>
      <c r="M194" s="91">
        <v>5</v>
      </c>
      <c r="N194" s="89"/>
    </row>
    <row r="195" spans="1:14" s="74" customFormat="1" ht="27" customHeight="1">
      <c r="A195" s="116"/>
      <c r="B195" s="125"/>
      <c r="C195" s="113" t="s">
        <v>245</v>
      </c>
      <c r="D195" s="113"/>
      <c r="E195" s="88" t="s">
        <v>129</v>
      </c>
      <c r="F195" s="90"/>
      <c r="G195" s="89" t="s">
        <v>27</v>
      </c>
      <c r="H195" s="89"/>
      <c r="I195" s="89"/>
      <c r="J195" s="89"/>
      <c r="K195" s="89"/>
      <c r="L195" s="89">
        <v>5</v>
      </c>
      <c r="M195" s="91">
        <v>5</v>
      </c>
      <c r="N195" s="89"/>
    </row>
    <row r="196" spans="1:14" s="74" customFormat="1" ht="27" customHeight="1">
      <c r="A196" s="116"/>
      <c r="B196" s="125"/>
      <c r="C196" s="113" t="s">
        <v>246</v>
      </c>
      <c r="D196" s="113"/>
      <c r="E196" s="88" t="s">
        <v>129</v>
      </c>
      <c r="F196" s="90"/>
      <c r="G196" s="89" t="s">
        <v>27</v>
      </c>
      <c r="H196" s="89"/>
      <c r="I196" s="89"/>
      <c r="J196" s="89"/>
      <c r="K196" s="89"/>
      <c r="L196" s="89">
        <v>5</v>
      </c>
      <c r="M196" s="91">
        <v>5</v>
      </c>
      <c r="N196" s="89"/>
    </row>
    <row r="197" spans="1:14" s="74" customFormat="1" ht="27" customHeight="1">
      <c r="A197" s="116"/>
      <c r="B197" s="125"/>
      <c r="C197" s="113" t="s">
        <v>247</v>
      </c>
      <c r="D197" s="113"/>
      <c r="E197" s="88" t="s">
        <v>129</v>
      </c>
      <c r="F197" s="90"/>
      <c r="G197" s="89" t="s">
        <v>27</v>
      </c>
      <c r="H197" s="89"/>
      <c r="I197" s="89"/>
      <c r="J197" s="89"/>
      <c r="K197" s="89"/>
      <c r="L197" s="89">
        <v>5</v>
      </c>
      <c r="M197" s="91">
        <v>5</v>
      </c>
      <c r="N197" s="89"/>
    </row>
    <row r="198" spans="1:14" s="74" customFormat="1" ht="27" customHeight="1">
      <c r="A198" s="116"/>
      <c r="B198" s="125"/>
      <c r="C198" s="113" t="s">
        <v>248</v>
      </c>
      <c r="D198" s="113"/>
      <c r="E198" s="88" t="s">
        <v>129</v>
      </c>
      <c r="F198" s="90"/>
      <c r="G198" s="89" t="s">
        <v>27</v>
      </c>
      <c r="H198" s="89">
        <v>0.5</v>
      </c>
      <c r="I198" s="89"/>
      <c r="J198" s="89"/>
      <c r="K198" s="89"/>
      <c r="L198" s="89">
        <v>5</v>
      </c>
      <c r="M198" s="91">
        <v>5.5</v>
      </c>
      <c r="N198" s="89"/>
    </row>
    <row r="199" spans="1:14" s="74" customFormat="1" ht="27" customHeight="1">
      <c r="A199" s="116"/>
      <c r="B199" s="125"/>
      <c r="C199" s="113" t="s">
        <v>249</v>
      </c>
      <c r="D199" s="113"/>
      <c r="E199" s="88" t="s">
        <v>129</v>
      </c>
      <c r="F199" s="90"/>
      <c r="G199" s="89" t="s">
        <v>27</v>
      </c>
      <c r="H199" s="89">
        <v>2</v>
      </c>
      <c r="I199" s="89"/>
      <c r="J199" s="89"/>
      <c r="K199" s="89"/>
      <c r="L199" s="89">
        <v>5</v>
      </c>
      <c r="M199" s="91">
        <v>7</v>
      </c>
      <c r="N199" s="89"/>
    </row>
    <row r="200" spans="1:14" s="74" customFormat="1" ht="27" customHeight="1">
      <c r="A200" s="116"/>
      <c r="B200" s="125"/>
      <c r="C200" s="113" t="s">
        <v>250</v>
      </c>
      <c r="D200" s="113"/>
      <c r="E200" s="88" t="s">
        <v>129</v>
      </c>
      <c r="F200" s="90"/>
      <c r="G200" s="89" t="s">
        <v>27</v>
      </c>
      <c r="H200" s="89">
        <v>1</v>
      </c>
      <c r="I200" s="89"/>
      <c r="J200" s="89"/>
      <c r="K200" s="89"/>
      <c r="L200" s="89">
        <v>5</v>
      </c>
      <c r="M200" s="91">
        <v>6</v>
      </c>
      <c r="N200" s="89"/>
    </row>
    <row r="201" spans="1:14" s="74" customFormat="1" ht="27" customHeight="1">
      <c r="A201" s="116"/>
      <c r="B201" s="125"/>
      <c r="C201" s="113" t="s">
        <v>251</v>
      </c>
      <c r="D201" s="113"/>
      <c r="E201" s="88" t="s">
        <v>129</v>
      </c>
      <c r="F201" s="90"/>
      <c r="G201" s="89" t="s">
        <v>27</v>
      </c>
      <c r="H201" s="89">
        <v>0.5</v>
      </c>
      <c r="I201" s="89"/>
      <c r="J201" s="89"/>
      <c r="K201" s="89"/>
      <c r="L201" s="89">
        <v>5</v>
      </c>
      <c r="M201" s="91">
        <v>5.5</v>
      </c>
      <c r="N201" s="89"/>
    </row>
    <row r="202" spans="1:14" s="74" customFormat="1" ht="27" customHeight="1">
      <c r="A202" s="114" t="s">
        <v>252</v>
      </c>
      <c r="B202" s="115"/>
      <c r="C202" s="131" t="s">
        <v>253</v>
      </c>
      <c r="D202" s="132"/>
      <c r="E202" s="88"/>
      <c r="F202" s="98"/>
      <c r="G202" s="89"/>
      <c r="H202" s="91">
        <v>11</v>
      </c>
      <c r="I202" s="91">
        <v>0</v>
      </c>
      <c r="J202" s="91">
        <v>0</v>
      </c>
      <c r="K202" s="91">
        <v>0</v>
      </c>
      <c r="L202" s="91">
        <v>40</v>
      </c>
      <c r="M202" s="91">
        <v>51</v>
      </c>
      <c r="N202" s="89"/>
    </row>
    <row r="203" spans="1:14" s="74" customFormat="1" ht="27" customHeight="1">
      <c r="A203" s="116"/>
      <c r="B203" s="117"/>
      <c r="C203" s="113" t="s">
        <v>254</v>
      </c>
      <c r="D203" s="113"/>
      <c r="E203" s="88" t="s">
        <v>129</v>
      </c>
      <c r="F203" s="99"/>
      <c r="G203" s="89" t="s">
        <v>27</v>
      </c>
      <c r="H203" s="89">
        <v>6.5</v>
      </c>
      <c r="I203" s="89"/>
      <c r="J203" s="89"/>
      <c r="K203" s="89"/>
      <c r="L203" s="89"/>
      <c r="M203" s="91">
        <v>6.5</v>
      </c>
      <c r="N203" s="89"/>
    </row>
    <row r="204" spans="1:14" s="74" customFormat="1" ht="27" customHeight="1">
      <c r="A204" s="116"/>
      <c r="B204" s="117"/>
      <c r="C204" s="113" t="s">
        <v>255</v>
      </c>
      <c r="D204" s="113"/>
      <c r="E204" s="88" t="s">
        <v>129</v>
      </c>
      <c r="F204" s="90"/>
      <c r="G204" s="89" t="s">
        <v>27</v>
      </c>
      <c r="H204" s="89"/>
      <c r="I204" s="89"/>
      <c r="J204" s="89"/>
      <c r="K204" s="89"/>
      <c r="L204" s="89">
        <v>10</v>
      </c>
      <c r="M204" s="91">
        <v>10</v>
      </c>
      <c r="N204" s="89"/>
    </row>
    <row r="205" spans="1:14" s="74" customFormat="1" ht="27" customHeight="1">
      <c r="A205" s="116"/>
      <c r="B205" s="117"/>
      <c r="C205" s="113" t="s">
        <v>256</v>
      </c>
      <c r="D205" s="113"/>
      <c r="E205" s="88" t="s">
        <v>129</v>
      </c>
      <c r="F205" s="90"/>
      <c r="G205" s="89" t="s">
        <v>27</v>
      </c>
      <c r="H205" s="89"/>
      <c r="I205" s="89"/>
      <c r="J205" s="89"/>
      <c r="K205" s="89"/>
      <c r="L205" s="89">
        <v>10</v>
      </c>
      <c r="M205" s="91">
        <v>10</v>
      </c>
      <c r="N205" s="89"/>
    </row>
    <row r="206" spans="1:14" s="74" customFormat="1" ht="27" customHeight="1">
      <c r="A206" s="116"/>
      <c r="B206" s="117"/>
      <c r="C206" s="113" t="s">
        <v>257</v>
      </c>
      <c r="D206" s="113"/>
      <c r="E206" s="88" t="s">
        <v>129</v>
      </c>
      <c r="F206" s="90"/>
      <c r="G206" s="89" t="s">
        <v>27</v>
      </c>
      <c r="H206" s="89">
        <v>1</v>
      </c>
      <c r="I206" s="89"/>
      <c r="J206" s="89"/>
      <c r="K206" s="89"/>
      <c r="L206" s="89"/>
      <c r="M206" s="91">
        <v>1</v>
      </c>
      <c r="N206" s="89"/>
    </row>
    <row r="207" spans="1:14" s="74" customFormat="1" ht="27" customHeight="1">
      <c r="A207" s="116"/>
      <c r="B207" s="117"/>
      <c r="C207" s="113" t="s">
        <v>258</v>
      </c>
      <c r="D207" s="113"/>
      <c r="E207" s="88" t="s">
        <v>129</v>
      </c>
      <c r="F207" s="90"/>
      <c r="G207" s="89" t="s">
        <v>27</v>
      </c>
      <c r="H207" s="89">
        <v>1.5</v>
      </c>
      <c r="I207" s="89"/>
      <c r="J207" s="89"/>
      <c r="K207" s="89"/>
      <c r="L207" s="89">
        <v>10</v>
      </c>
      <c r="M207" s="91">
        <v>11.5</v>
      </c>
      <c r="N207" s="89"/>
    </row>
    <row r="208" spans="1:14" s="74" customFormat="1" ht="27" customHeight="1">
      <c r="A208" s="116"/>
      <c r="B208" s="117"/>
      <c r="C208" s="113" t="s">
        <v>259</v>
      </c>
      <c r="D208" s="113"/>
      <c r="E208" s="88" t="s">
        <v>129</v>
      </c>
      <c r="F208" s="90"/>
      <c r="G208" s="89" t="s">
        <v>27</v>
      </c>
      <c r="H208" s="89">
        <v>2</v>
      </c>
      <c r="I208" s="89"/>
      <c r="J208" s="89"/>
      <c r="K208" s="89"/>
      <c r="L208" s="89">
        <v>10</v>
      </c>
      <c r="M208" s="91">
        <v>12</v>
      </c>
      <c r="N208" s="89"/>
    </row>
    <row r="209" spans="1:14" s="74" customFormat="1" ht="27" customHeight="1">
      <c r="A209" s="114" t="s">
        <v>260</v>
      </c>
      <c r="B209" s="115"/>
      <c r="C209" s="131" t="s">
        <v>261</v>
      </c>
      <c r="D209" s="132"/>
      <c r="E209" s="88"/>
      <c r="F209" s="98"/>
      <c r="G209" s="96"/>
      <c r="H209" s="91">
        <v>10.5</v>
      </c>
      <c r="I209" s="91">
        <v>20</v>
      </c>
      <c r="J209" s="91">
        <v>30</v>
      </c>
      <c r="K209" s="91">
        <v>0</v>
      </c>
      <c r="L209" s="91">
        <v>110</v>
      </c>
      <c r="M209" s="91">
        <v>170.5</v>
      </c>
      <c r="N209" s="91"/>
    </row>
    <row r="210" spans="1:14" s="74" customFormat="1" ht="27" customHeight="1">
      <c r="A210" s="116"/>
      <c r="B210" s="117"/>
      <c r="C210" s="113" t="s">
        <v>262</v>
      </c>
      <c r="D210" s="113"/>
      <c r="E210" s="88" t="s">
        <v>129</v>
      </c>
      <c r="F210" s="90"/>
      <c r="G210" s="89" t="s">
        <v>27</v>
      </c>
      <c r="H210" s="89">
        <v>5.5</v>
      </c>
      <c r="I210" s="89"/>
      <c r="J210" s="89"/>
      <c r="K210" s="89"/>
      <c r="L210" s="89"/>
      <c r="M210" s="91">
        <v>5.5</v>
      </c>
      <c r="N210" s="89"/>
    </row>
    <row r="211" spans="1:14" s="74" customFormat="1" ht="27" customHeight="1">
      <c r="A211" s="116"/>
      <c r="B211" s="117"/>
      <c r="C211" s="113" t="s">
        <v>263</v>
      </c>
      <c r="D211" s="113"/>
      <c r="E211" s="88" t="s">
        <v>129</v>
      </c>
      <c r="F211" s="90"/>
      <c r="G211" s="89" t="s">
        <v>27</v>
      </c>
      <c r="H211" s="89">
        <v>1.5</v>
      </c>
      <c r="I211" s="89">
        <v>10</v>
      </c>
      <c r="J211" s="89">
        <v>10</v>
      </c>
      <c r="K211" s="89"/>
      <c r="L211" s="89">
        <v>10</v>
      </c>
      <c r="M211" s="91">
        <v>31.5</v>
      </c>
      <c r="N211" s="89"/>
    </row>
    <row r="212" spans="1:14" s="74" customFormat="1" ht="27" customHeight="1">
      <c r="A212" s="116"/>
      <c r="B212" s="117"/>
      <c r="C212" s="113" t="s">
        <v>264</v>
      </c>
      <c r="D212" s="113"/>
      <c r="E212" s="88" t="s">
        <v>129</v>
      </c>
      <c r="F212" s="90"/>
      <c r="G212" s="89" t="s">
        <v>27</v>
      </c>
      <c r="H212" s="89">
        <v>1</v>
      </c>
      <c r="I212" s="89"/>
      <c r="J212" s="89">
        <v>10</v>
      </c>
      <c r="K212" s="89"/>
      <c r="L212" s="89">
        <v>10</v>
      </c>
      <c r="M212" s="91">
        <v>21</v>
      </c>
      <c r="N212" s="89"/>
    </row>
    <row r="213" spans="1:14" s="74" customFormat="1" ht="27" customHeight="1">
      <c r="A213" s="116"/>
      <c r="B213" s="117"/>
      <c r="C213" s="113" t="s">
        <v>265</v>
      </c>
      <c r="D213" s="113"/>
      <c r="E213" s="88" t="s">
        <v>129</v>
      </c>
      <c r="F213" s="105"/>
      <c r="G213" s="89" t="s">
        <v>27</v>
      </c>
      <c r="H213" s="89"/>
      <c r="I213" s="89">
        <v>10</v>
      </c>
      <c r="J213" s="89">
        <v>10</v>
      </c>
      <c r="K213" s="89"/>
      <c r="L213" s="89">
        <v>10</v>
      </c>
      <c r="M213" s="91">
        <v>30</v>
      </c>
      <c r="N213" s="89"/>
    </row>
    <row r="214" spans="1:14" s="74" customFormat="1" ht="27" customHeight="1">
      <c r="A214" s="116"/>
      <c r="B214" s="117"/>
      <c r="C214" s="113" t="s">
        <v>266</v>
      </c>
      <c r="D214" s="113"/>
      <c r="E214" s="88" t="s">
        <v>129</v>
      </c>
      <c r="F214" s="105"/>
      <c r="G214" s="89" t="s">
        <v>27</v>
      </c>
      <c r="H214" s="89"/>
      <c r="I214" s="89"/>
      <c r="J214" s="89"/>
      <c r="K214" s="89"/>
      <c r="L214" s="89">
        <v>10</v>
      </c>
      <c r="M214" s="91">
        <v>10</v>
      </c>
      <c r="N214" s="89"/>
    </row>
    <row r="215" spans="1:14" s="74" customFormat="1" ht="27" customHeight="1">
      <c r="A215" s="116"/>
      <c r="B215" s="117"/>
      <c r="C215" s="113" t="s">
        <v>267</v>
      </c>
      <c r="D215" s="113"/>
      <c r="E215" s="88" t="s">
        <v>129</v>
      </c>
      <c r="F215" s="105"/>
      <c r="G215" s="89" t="s">
        <v>27</v>
      </c>
      <c r="H215" s="89"/>
      <c r="I215" s="89"/>
      <c r="J215" s="89"/>
      <c r="K215" s="89"/>
      <c r="L215" s="89">
        <v>10</v>
      </c>
      <c r="M215" s="91">
        <v>10</v>
      </c>
      <c r="N215" s="89"/>
    </row>
    <row r="216" spans="1:14" s="74" customFormat="1" ht="27" customHeight="1">
      <c r="A216" s="116"/>
      <c r="B216" s="117"/>
      <c r="C216" s="113" t="s">
        <v>268</v>
      </c>
      <c r="D216" s="113"/>
      <c r="E216" s="88" t="s">
        <v>129</v>
      </c>
      <c r="F216" s="105"/>
      <c r="G216" s="89" t="s">
        <v>27</v>
      </c>
      <c r="H216" s="89"/>
      <c r="I216" s="89"/>
      <c r="J216" s="89"/>
      <c r="K216" s="89"/>
      <c r="L216" s="89">
        <v>10</v>
      </c>
      <c r="M216" s="91">
        <v>10</v>
      </c>
      <c r="N216" s="89"/>
    </row>
    <row r="217" spans="1:14" s="74" customFormat="1" ht="27" customHeight="1">
      <c r="A217" s="116"/>
      <c r="B217" s="117"/>
      <c r="C217" s="113" t="s">
        <v>269</v>
      </c>
      <c r="D217" s="113"/>
      <c r="E217" s="88" t="s">
        <v>129</v>
      </c>
      <c r="F217" s="105"/>
      <c r="G217" s="89" t="s">
        <v>27</v>
      </c>
      <c r="H217" s="89"/>
      <c r="I217" s="89"/>
      <c r="J217" s="89"/>
      <c r="K217" s="89"/>
      <c r="L217" s="89">
        <v>10</v>
      </c>
      <c r="M217" s="91">
        <v>10</v>
      </c>
      <c r="N217" s="89"/>
    </row>
    <row r="218" spans="1:14" s="74" customFormat="1" ht="27" customHeight="1">
      <c r="A218" s="116"/>
      <c r="B218" s="117"/>
      <c r="C218" s="113" t="s">
        <v>270</v>
      </c>
      <c r="D218" s="113"/>
      <c r="E218" s="88" t="s">
        <v>129</v>
      </c>
      <c r="F218" s="105"/>
      <c r="G218" s="89" t="s">
        <v>27</v>
      </c>
      <c r="H218" s="89"/>
      <c r="I218" s="89"/>
      <c r="J218" s="89"/>
      <c r="K218" s="89"/>
      <c r="L218" s="89">
        <v>10</v>
      </c>
      <c r="M218" s="91">
        <v>10</v>
      </c>
      <c r="N218" s="89"/>
    </row>
    <row r="219" spans="1:14" s="74" customFormat="1" ht="27" customHeight="1">
      <c r="A219" s="116"/>
      <c r="B219" s="117"/>
      <c r="C219" s="113" t="s">
        <v>271</v>
      </c>
      <c r="D219" s="113"/>
      <c r="E219" s="88" t="s">
        <v>129</v>
      </c>
      <c r="F219" s="105"/>
      <c r="G219" s="89" t="s">
        <v>27</v>
      </c>
      <c r="H219" s="89">
        <v>1</v>
      </c>
      <c r="I219" s="89"/>
      <c r="J219" s="89"/>
      <c r="K219" s="89"/>
      <c r="L219" s="89">
        <v>10</v>
      </c>
      <c r="M219" s="91">
        <v>11</v>
      </c>
      <c r="N219" s="89"/>
    </row>
    <row r="220" spans="1:14" s="74" customFormat="1" ht="27" customHeight="1">
      <c r="A220" s="116"/>
      <c r="B220" s="117"/>
      <c r="C220" s="113" t="s">
        <v>272</v>
      </c>
      <c r="D220" s="113"/>
      <c r="E220" s="88" t="s">
        <v>129</v>
      </c>
      <c r="F220" s="105"/>
      <c r="G220" s="89" t="s">
        <v>27</v>
      </c>
      <c r="H220" s="89">
        <v>1</v>
      </c>
      <c r="I220" s="89"/>
      <c r="J220" s="89"/>
      <c r="K220" s="89"/>
      <c r="L220" s="89">
        <v>10</v>
      </c>
      <c r="M220" s="91">
        <v>11</v>
      </c>
      <c r="N220" s="89"/>
    </row>
    <row r="221" spans="1:14" s="74" customFormat="1" ht="27" customHeight="1">
      <c r="A221" s="118"/>
      <c r="B221" s="119"/>
      <c r="C221" s="113" t="s">
        <v>273</v>
      </c>
      <c r="D221" s="113"/>
      <c r="E221" s="88" t="s">
        <v>129</v>
      </c>
      <c r="F221" s="105"/>
      <c r="G221" s="89" t="s">
        <v>27</v>
      </c>
      <c r="H221" s="89">
        <v>0.5</v>
      </c>
      <c r="I221" s="89"/>
      <c r="J221" s="89"/>
      <c r="K221" s="89"/>
      <c r="L221" s="89">
        <v>10</v>
      </c>
      <c r="M221" s="91">
        <v>10.5</v>
      </c>
      <c r="N221" s="89"/>
    </row>
    <row r="222" spans="1:14" s="74" customFormat="1" ht="27" customHeight="1">
      <c r="A222" s="113" t="s">
        <v>274</v>
      </c>
      <c r="B222" s="113"/>
      <c r="C222" s="131" t="s">
        <v>275</v>
      </c>
      <c r="D222" s="132"/>
      <c r="E222" s="88"/>
      <c r="F222" s="106"/>
      <c r="G222" s="96"/>
      <c r="H222" s="91">
        <v>7</v>
      </c>
      <c r="I222" s="91">
        <v>30</v>
      </c>
      <c r="J222" s="91">
        <v>40</v>
      </c>
      <c r="K222" s="91">
        <v>0</v>
      </c>
      <c r="L222" s="91">
        <v>70</v>
      </c>
      <c r="M222" s="91">
        <v>147</v>
      </c>
      <c r="N222" s="89"/>
    </row>
    <row r="223" spans="1:14" s="74" customFormat="1" ht="27" customHeight="1">
      <c r="A223" s="113"/>
      <c r="B223" s="113"/>
      <c r="C223" s="113" t="s">
        <v>276</v>
      </c>
      <c r="D223" s="113"/>
      <c r="E223" s="88" t="s">
        <v>129</v>
      </c>
      <c r="F223" s="107"/>
      <c r="G223" s="89" t="s">
        <v>27</v>
      </c>
      <c r="H223" s="89">
        <v>5</v>
      </c>
      <c r="I223" s="89"/>
      <c r="J223" s="89"/>
      <c r="K223" s="89"/>
      <c r="L223" s="89"/>
      <c r="M223" s="91">
        <v>5</v>
      </c>
      <c r="N223" s="89"/>
    </row>
    <row r="224" spans="1:14" s="74" customFormat="1" ht="27" customHeight="1">
      <c r="A224" s="113"/>
      <c r="B224" s="113"/>
      <c r="C224" s="113" t="s">
        <v>277</v>
      </c>
      <c r="D224" s="113"/>
      <c r="E224" s="88" t="s">
        <v>129</v>
      </c>
      <c r="F224" s="105"/>
      <c r="G224" s="89" t="s">
        <v>27</v>
      </c>
      <c r="H224" s="89"/>
      <c r="I224" s="89"/>
      <c r="J224" s="89"/>
      <c r="K224" s="89"/>
      <c r="L224" s="89">
        <v>10</v>
      </c>
      <c r="M224" s="91">
        <v>10</v>
      </c>
      <c r="N224" s="89"/>
    </row>
    <row r="225" spans="1:14" s="74" customFormat="1" ht="27" customHeight="1">
      <c r="A225" s="113"/>
      <c r="B225" s="113"/>
      <c r="C225" s="113" t="s">
        <v>278</v>
      </c>
      <c r="D225" s="113"/>
      <c r="E225" s="88" t="s">
        <v>129</v>
      </c>
      <c r="F225" s="105"/>
      <c r="G225" s="89" t="s">
        <v>27</v>
      </c>
      <c r="H225" s="89">
        <v>0.5</v>
      </c>
      <c r="I225" s="89"/>
      <c r="J225" s="89"/>
      <c r="K225" s="89"/>
      <c r="L225" s="89">
        <v>10</v>
      </c>
      <c r="M225" s="91">
        <v>10.5</v>
      </c>
      <c r="N225" s="89"/>
    </row>
    <row r="226" spans="1:14" s="74" customFormat="1" ht="27" customHeight="1">
      <c r="A226" s="113"/>
      <c r="B226" s="113"/>
      <c r="C226" s="113" t="s">
        <v>279</v>
      </c>
      <c r="D226" s="113"/>
      <c r="E226" s="88" t="s">
        <v>129</v>
      </c>
      <c r="F226" s="105"/>
      <c r="G226" s="89" t="s">
        <v>27</v>
      </c>
      <c r="H226" s="89">
        <v>1</v>
      </c>
      <c r="I226" s="89">
        <v>10</v>
      </c>
      <c r="J226" s="89"/>
      <c r="K226" s="89"/>
      <c r="L226" s="89">
        <v>10</v>
      </c>
      <c r="M226" s="91">
        <v>21</v>
      </c>
      <c r="N226" s="89"/>
    </row>
    <row r="227" spans="1:14" s="74" customFormat="1" ht="27" customHeight="1">
      <c r="A227" s="113"/>
      <c r="B227" s="113"/>
      <c r="C227" s="113" t="s">
        <v>280</v>
      </c>
      <c r="D227" s="113"/>
      <c r="E227" s="88" t="s">
        <v>129</v>
      </c>
      <c r="F227" s="108"/>
      <c r="G227" s="89" t="s">
        <v>27</v>
      </c>
      <c r="H227" s="89">
        <v>0.5</v>
      </c>
      <c r="I227" s="89"/>
      <c r="J227" s="89">
        <v>10</v>
      </c>
      <c r="K227" s="89"/>
      <c r="L227" s="89">
        <v>10</v>
      </c>
      <c r="M227" s="91">
        <v>20.5</v>
      </c>
      <c r="N227" s="89"/>
    </row>
    <row r="228" spans="1:14" s="74" customFormat="1" ht="27" customHeight="1">
      <c r="A228" s="113"/>
      <c r="B228" s="113"/>
      <c r="C228" s="113" t="s">
        <v>281</v>
      </c>
      <c r="D228" s="113"/>
      <c r="E228" s="88" t="s">
        <v>129</v>
      </c>
      <c r="F228" s="90"/>
      <c r="G228" s="89" t="s">
        <v>27</v>
      </c>
      <c r="H228" s="89"/>
      <c r="I228" s="89">
        <v>10</v>
      </c>
      <c r="J228" s="89">
        <v>10</v>
      </c>
      <c r="K228" s="89"/>
      <c r="L228" s="89">
        <v>10</v>
      </c>
      <c r="M228" s="91">
        <v>30</v>
      </c>
      <c r="N228" s="89"/>
    </row>
    <row r="229" spans="1:14" s="74" customFormat="1" ht="27" customHeight="1">
      <c r="A229" s="113"/>
      <c r="B229" s="113"/>
      <c r="C229" s="113" t="s">
        <v>282</v>
      </c>
      <c r="D229" s="113"/>
      <c r="E229" s="88" t="s">
        <v>129</v>
      </c>
      <c r="F229" s="90"/>
      <c r="G229" s="89" t="s">
        <v>27</v>
      </c>
      <c r="H229" s="89"/>
      <c r="I229" s="89">
        <v>10</v>
      </c>
      <c r="J229" s="89">
        <v>10</v>
      </c>
      <c r="K229" s="89"/>
      <c r="L229" s="89">
        <v>10</v>
      </c>
      <c r="M229" s="91">
        <v>30</v>
      </c>
      <c r="N229" s="89"/>
    </row>
    <row r="230" spans="1:14" s="74" customFormat="1" ht="27" customHeight="1">
      <c r="A230" s="113"/>
      <c r="B230" s="113"/>
      <c r="C230" s="113" t="s">
        <v>283</v>
      </c>
      <c r="D230" s="113"/>
      <c r="E230" s="88" t="s">
        <v>129</v>
      </c>
      <c r="F230" s="90"/>
      <c r="G230" s="89" t="s">
        <v>27</v>
      </c>
      <c r="H230" s="89"/>
      <c r="I230" s="89"/>
      <c r="J230" s="89">
        <v>10</v>
      </c>
      <c r="K230" s="89"/>
      <c r="L230" s="89">
        <v>10</v>
      </c>
      <c r="M230" s="91">
        <v>20</v>
      </c>
      <c r="N230" s="89"/>
    </row>
  </sheetData>
  <autoFilter ref="A9:N230" xr:uid="{00000000-0009-0000-0000-000000000000}"/>
  <mergeCells count="195">
    <mergeCell ref="A2:N2"/>
    <mergeCell ref="A3:H3"/>
    <mergeCell ref="I4:K4"/>
    <mergeCell ref="A6:D6"/>
    <mergeCell ref="A7:D7"/>
    <mergeCell ref="A8:D8"/>
    <mergeCell ref="A59:C59"/>
    <mergeCell ref="A60:B60"/>
    <mergeCell ref="A61:B61"/>
    <mergeCell ref="G4:G5"/>
    <mergeCell ref="H4:H5"/>
    <mergeCell ref="L4:L5"/>
    <mergeCell ref="M4:M5"/>
    <mergeCell ref="N4:N5"/>
    <mergeCell ref="A9:B58"/>
    <mergeCell ref="C89:D89"/>
    <mergeCell ref="C90:D90"/>
    <mergeCell ref="C91:D91"/>
    <mergeCell ref="A69:B69"/>
    <mergeCell ref="A70:B70"/>
    <mergeCell ref="A71:B71"/>
    <mergeCell ref="A72:B72"/>
    <mergeCell ref="A73:B73"/>
    <mergeCell ref="A74:B74"/>
    <mergeCell ref="A75:B75"/>
    <mergeCell ref="A76:B76"/>
    <mergeCell ref="A77:B77"/>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15:D115"/>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4:D144"/>
    <mergeCell ref="C145:D145"/>
    <mergeCell ref="C146:D146"/>
    <mergeCell ref="C147:D147"/>
    <mergeCell ref="C148:D148"/>
    <mergeCell ref="C149:D149"/>
    <mergeCell ref="C150:D150"/>
    <mergeCell ref="C151:D151"/>
    <mergeCell ref="C152:D152"/>
    <mergeCell ref="C153:D153"/>
    <mergeCell ref="C154:D154"/>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8:D168"/>
    <mergeCell ref="C169:D169"/>
    <mergeCell ref="C170:D170"/>
    <mergeCell ref="C171:D171"/>
    <mergeCell ref="C172:D172"/>
    <mergeCell ref="C173:D173"/>
    <mergeCell ref="C174:D174"/>
    <mergeCell ref="C175:D175"/>
    <mergeCell ref="C176:D176"/>
    <mergeCell ref="C177:D177"/>
    <mergeCell ref="C178:D178"/>
    <mergeCell ref="C179:D179"/>
    <mergeCell ref="C180:D180"/>
    <mergeCell ref="C181:D181"/>
    <mergeCell ref="C182:D182"/>
    <mergeCell ref="C183:D183"/>
    <mergeCell ref="C184:D184"/>
    <mergeCell ref="C185:D185"/>
    <mergeCell ref="C186:D186"/>
    <mergeCell ref="C187:D187"/>
    <mergeCell ref="C188:D188"/>
    <mergeCell ref="C189:D189"/>
    <mergeCell ref="C190:D190"/>
    <mergeCell ref="C191:D191"/>
    <mergeCell ref="C192:D192"/>
    <mergeCell ref="C193:D193"/>
    <mergeCell ref="C194:D194"/>
    <mergeCell ref="C195:D195"/>
    <mergeCell ref="C196:D196"/>
    <mergeCell ref="C197:D197"/>
    <mergeCell ref="C198:D198"/>
    <mergeCell ref="C199:D199"/>
    <mergeCell ref="C215:D215"/>
    <mergeCell ref="C216:D216"/>
    <mergeCell ref="C217:D217"/>
    <mergeCell ref="C200:D200"/>
    <mergeCell ref="C201:D201"/>
    <mergeCell ref="C202:D202"/>
    <mergeCell ref="C203:D203"/>
    <mergeCell ref="C204:D204"/>
    <mergeCell ref="C205:D205"/>
    <mergeCell ref="C206:D206"/>
    <mergeCell ref="C207:D207"/>
    <mergeCell ref="C208:D208"/>
    <mergeCell ref="C227:D227"/>
    <mergeCell ref="C228:D228"/>
    <mergeCell ref="C229:D229"/>
    <mergeCell ref="C230:D230"/>
    <mergeCell ref="C4:C5"/>
    <mergeCell ref="C9:C11"/>
    <mergeCell ref="D4:D5"/>
    <mergeCell ref="E4:E5"/>
    <mergeCell ref="F4:F5"/>
    <mergeCell ref="C218:D218"/>
    <mergeCell ref="C219:D219"/>
    <mergeCell ref="C220:D220"/>
    <mergeCell ref="C221:D221"/>
    <mergeCell ref="C222:D222"/>
    <mergeCell ref="C223:D223"/>
    <mergeCell ref="C224:D224"/>
    <mergeCell ref="C225:D225"/>
    <mergeCell ref="C226:D226"/>
    <mergeCell ref="C209:D209"/>
    <mergeCell ref="C210:D210"/>
    <mergeCell ref="C211:D211"/>
    <mergeCell ref="C212:D212"/>
    <mergeCell ref="C213:D213"/>
    <mergeCell ref="C214:D214"/>
    <mergeCell ref="A222:B230"/>
    <mergeCell ref="A132:B145"/>
    <mergeCell ref="A174:B178"/>
    <mergeCell ref="A4:B5"/>
    <mergeCell ref="A202:B208"/>
    <mergeCell ref="A209:B221"/>
    <mergeCell ref="A191:B201"/>
    <mergeCell ref="A179:B190"/>
    <mergeCell ref="A65:B68"/>
    <mergeCell ref="A62:B64"/>
    <mergeCell ref="A78:B82"/>
    <mergeCell ref="A99:B109"/>
    <mergeCell ref="A88:B98"/>
    <mergeCell ref="A118:B131"/>
    <mergeCell ref="A110:B117"/>
    <mergeCell ref="A146:B156"/>
    <mergeCell ref="A167:B173"/>
    <mergeCell ref="A157:B166"/>
    <mergeCell ref="A83:C83"/>
    <mergeCell ref="A84:B84"/>
    <mergeCell ref="A85:B85"/>
    <mergeCell ref="A86:B86"/>
    <mergeCell ref="A87:G87"/>
    <mergeCell ref="C88:D88"/>
  </mergeCells>
  <phoneticPr fontId="67" type="noConversion"/>
  <pageMargins left="0.39370078740157499" right="0.196850393700787" top="0.98425196850393704" bottom="0.98425196850393704" header="0.511811023622047" footer="0.511811023622047"/>
  <pageSetup paperSize="9" scale="95"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25"/>
  <sheetViews>
    <sheetView tabSelected="1" topLeftCell="A160" workbookViewId="0">
      <selection activeCell="J172" sqref="J172"/>
    </sheetView>
  </sheetViews>
  <sheetFormatPr defaultColWidth="9" defaultRowHeight="14.25"/>
  <cols>
    <col min="1" max="1" width="8" style="33" customWidth="1"/>
    <col min="2" max="2" width="7.75" style="33" customWidth="1"/>
    <col min="3" max="3" width="4.625" style="33" customWidth="1"/>
    <col min="4" max="4" width="8.75" style="33" customWidth="1"/>
    <col min="5" max="6" width="11.875" style="34" customWidth="1"/>
    <col min="7" max="7" width="11.5" style="34" customWidth="1"/>
    <col min="8" max="8" width="9" style="34"/>
    <col min="9" max="9" width="38.625" style="34" customWidth="1"/>
    <col min="10" max="10" width="10" style="34" customWidth="1"/>
    <col min="11" max="16384" width="9" style="33"/>
  </cols>
  <sheetData>
    <row r="1" spans="1:10" ht="18" customHeight="1">
      <c r="A1" s="35" t="s">
        <v>284</v>
      </c>
    </row>
    <row r="2" spans="1:10" ht="36.950000000000003" customHeight="1">
      <c r="A2" s="211" t="s">
        <v>285</v>
      </c>
      <c r="B2" s="211"/>
      <c r="C2" s="211"/>
      <c r="D2" s="211"/>
      <c r="E2" s="211"/>
      <c r="F2" s="211"/>
      <c r="G2" s="211"/>
      <c r="H2" s="211"/>
      <c r="I2" s="211"/>
      <c r="J2" s="211"/>
    </row>
    <row r="3" spans="1:10" ht="21" customHeight="1">
      <c r="I3" s="45" t="s">
        <v>2</v>
      </c>
    </row>
    <row r="4" spans="1:10" ht="21.95" customHeight="1">
      <c r="A4" s="36" t="s">
        <v>286</v>
      </c>
      <c r="B4" s="36" t="s">
        <v>4</v>
      </c>
      <c r="C4" s="212" t="s">
        <v>287</v>
      </c>
      <c r="D4" s="213"/>
      <c r="E4" s="37" t="s">
        <v>288</v>
      </c>
      <c r="F4" s="37" t="s">
        <v>289</v>
      </c>
      <c r="G4" s="37" t="s">
        <v>290</v>
      </c>
      <c r="H4" s="37" t="s">
        <v>291</v>
      </c>
      <c r="I4" s="36" t="s">
        <v>292</v>
      </c>
      <c r="J4" s="36" t="s">
        <v>293</v>
      </c>
    </row>
    <row r="5" spans="1:10" ht="18.95" customHeight="1">
      <c r="A5" s="206" t="s">
        <v>17</v>
      </c>
      <c r="B5" s="185"/>
      <c r="C5" s="185"/>
      <c r="D5" s="185"/>
      <c r="E5" s="37"/>
      <c r="F5" s="37"/>
      <c r="G5" s="37"/>
      <c r="H5" s="37"/>
      <c r="I5" s="36"/>
      <c r="J5" s="37">
        <f>SUM(J6+J513)</f>
        <v>800</v>
      </c>
    </row>
    <row r="6" spans="1:10" ht="18" customHeight="1">
      <c r="A6" s="206" t="s">
        <v>18</v>
      </c>
      <c r="B6" s="185"/>
      <c r="C6" s="185"/>
      <c r="D6" s="185"/>
      <c r="E6" s="37"/>
      <c r="F6" s="37"/>
      <c r="G6" s="37"/>
      <c r="H6" s="37"/>
      <c r="I6" s="36"/>
      <c r="J6" s="37">
        <f>SUM(J7+J435+J506)</f>
        <v>594.5</v>
      </c>
    </row>
    <row r="7" spans="1:10" ht="20.100000000000001" customHeight="1">
      <c r="A7" s="206" t="s">
        <v>19</v>
      </c>
      <c r="B7" s="185"/>
      <c r="C7" s="185"/>
      <c r="D7" s="185"/>
      <c r="E7" s="38"/>
      <c r="F7" s="38"/>
      <c r="G7" s="38"/>
      <c r="H7" s="38"/>
      <c r="I7" s="46"/>
      <c r="J7" s="38">
        <f>SUM(J8+J17+J18+J27+J32+J59+J68+J76+J83+J91+J120+J125+J139+J151+J158+J175+J178+J190+J195+J202+J213+J218+J225+J254+J260+J264+J275+J285+J295+J307+J310+J316+J321+J327+J328+J332+J333+J336+J367+J384+J397+J406+J412+J413+J418+J419+J428+J431)</f>
        <v>527</v>
      </c>
    </row>
    <row r="8" spans="1:10" ht="20.100000000000001" customHeight="1">
      <c r="A8" s="208" t="s">
        <v>20</v>
      </c>
      <c r="B8" s="152">
        <v>100001</v>
      </c>
      <c r="C8" s="162" t="s">
        <v>21</v>
      </c>
      <c r="D8" s="162"/>
      <c r="E8" s="38"/>
      <c r="F8" s="38"/>
      <c r="G8" s="38"/>
      <c r="H8" s="38"/>
      <c r="I8" s="46"/>
      <c r="J8" s="39">
        <f>SUM(J9+J13)</f>
        <v>5</v>
      </c>
    </row>
    <row r="9" spans="1:10" ht="18" customHeight="1">
      <c r="A9" s="209"/>
      <c r="B9" s="150"/>
      <c r="C9" s="207" t="s">
        <v>22</v>
      </c>
      <c r="D9" s="146"/>
      <c r="E9" s="39" t="s">
        <v>83</v>
      </c>
      <c r="F9" s="38"/>
      <c r="G9" s="38"/>
      <c r="H9" s="38"/>
      <c r="I9" s="46"/>
      <c r="J9" s="39">
        <f>SUM(J10+J11+J12)</f>
        <v>3</v>
      </c>
    </row>
    <row r="10" spans="1:10" ht="27.95" customHeight="1">
      <c r="A10" s="209"/>
      <c r="B10" s="150"/>
      <c r="C10" s="157"/>
      <c r="D10" s="148"/>
      <c r="E10" s="39" t="s">
        <v>294</v>
      </c>
      <c r="F10" s="39" t="s">
        <v>295</v>
      </c>
      <c r="G10" s="39" t="s">
        <v>296</v>
      </c>
      <c r="H10" s="39" t="s">
        <v>297</v>
      </c>
      <c r="I10" s="39" t="s">
        <v>298</v>
      </c>
      <c r="J10" s="39">
        <v>1</v>
      </c>
    </row>
    <row r="11" spans="1:10" ht="27" customHeight="1">
      <c r="A11" s="209"/>
      <c r="B11" s="150"/>
      <c r="C11" s="157"/>
      <c r="D11" s="148"/>
      <c r="E11" s="39" t="s">
        <v>299</v>
      </c>
      <c r="F11" s="39" t="s">
        <v>295</v>
      </c>
      <c r="G11" s="39" t="s">
        <v>300</v>
      </c>
      <c r="H11" s="39" t="s">
        <v>301</v>
      </c>
      <c r="I11" s="39" t="s">
        <v>302</v>
      </c>
      <c r="J11" s="39">
        <v>1</v>
      </c>
    </row>
    <row r="12" spans="1:10" s="32" customFormat="1" ht="24" customHeight="1">
      <c r="A12" s="209"/>
      <c r="B12" s="150"/>
      <c r="C12" s="217"/>
      <c r="D12" s="168"/>
      <c r="E12" s="39" t="s">
        <v>303</v>
      </c>
      <c r="F12" s="39" t="s">
        <v>295</v>
      </c>
      <c r="G12" s="40" t="s">
        <v>304</v>
      </c>
      <c r="H12" s="39" t="s">
        <v>305</v>
      </c>
      <c r="I12" s="39" t="s">
        <v>306</v>
      </c>
      <c r="J12" s="40">
        <v>1</v>
      </c>
    </row>
    <row r="13" spans="1:10" ht="15" customHeight="1">
      <c r="A13" s="209"/>
      <c r="B13" s="150"/>
      <c r="C13" s="162" t="s">
        <v>26</v>
      </c>
      <c r="D13" s="41" t="s">
        <v>83</v>
      </c>
      <c r="E13" s="39"/>
      <c r="F13" s="39"/>
      <c r="G13" s="40"/>
      <c r="H13" s="39"/>
      <c r="I13" s="39"/>
      <c r="J13" s="40">
        <v>2</v>
      </c>
    </row>
    <row r="14" spans="1:10" ht="14.1" customHeight="1">
      <c r="A14" s="209"/>
      <c r="B14" s="150"/>
      <c r="C14" s="162"/>
      <c r="D14" s="162" t="s">
        <v>307</v>
      </c>
      <c r="E14" s="39" t="s">
        <v>83</v>
      </c>
      <c r="F14" s="39"/>
      <c r="G14" s="40"/>
      <c r="H14" s="39"/>
      <c r="I14" s="39"/>
      <c r="J14" s="40">
        <v>2</v>
      </c>
    </row>
    <row r="15" spans="1:10" s="32" customFormat="1" ht="24" customHeight="1">
      <c r="A15" s="209"/>
      <c r="B15" s="150"/>
      <c r="C15" s="162"/>
      <c r="D15" s="162"/>
      <c r="E15" s="39" t="s">
        <v>308</v>
      </c>
      <c r="F15" s="39" t="s">
        <v>295</v>
      </c>
      <c r="G15" s="39" t="s">
        <v>309</v>
      </c>
      <c r="H15" s="39" t="s">
        <v>310</v>
      </c>
      <c r="I15" s="39" t="s">
        <v>311</v>
      </c>
      <c r="J15" s="40">
        <v>1</v>
      </c>
    </row>
    <row r="16" spans="1:10" s="32" customFormat="1" ht="24" customHeight="1">
      <c r="A16" s="209"/>
      <c r="B16" s="150"/>
      <c r="C16" s="162"/>
      <c r="D16" s="162"/>
      <c r="E16" s="39" t="s">
        <v>312</v>
      </c>
      <c r="F16" s="39" t="s">
        <v>295</v>
      </c>
      <c r="G16" s="39" t="s">
        <v>309</v>
      </c>
      <c r="H16" s="39" t="s">
        <v>313</v>
      </c>
      <c r="I16" s="39" t="s">
        <v>314</v>
      </c>
      <c r="J16" s="39">
        <v>1</v>
      </c>
    </row>
    <row r="17" spans="1:10" s="32" customFormat="1" ht="24" customHeight="1">
      <c r="A17" s="209"/>
      <c r="B17" s="39">
        <v>100002</v>
      </c>
      <c r="C17" s="145" t="s">
        <v>20</v>
      </c>
      <c r="D17" s="146"/>
      <c r="E17" s="39" t="s">
        <v>315</v>
      </c>
      <c r="F17" s="39" t="s">
        <v>316</v>
      </c>
      <c r="G17" s="39" t="s">
        <v>317</v>
      </c>
      <c r="H17" s="39" t="s">
        <v>318</v>
      </c>
      <c r="I17" s="39" t="s">
        <v>319</v>
      </c>
      <c r="J17" s="39">
        <v>4</v>
      </c>
    </row>
    <row r="18" spans="1:10" ht="18" customHeight="1">
      <c r="A18" s="209"/>
      <c r="B18" s="144">
        <v>100003</v>
      </c>
      <c r="C18" s="144" t="s">
        <v>28</v>
      </c>
      <c r="D18" s="144"/>
      <c r="E18" s="39" t="s">
        <v>83</v>
      </c>
      <c r="F18" s="39"/>
      <c r="G18" s="40"/>
      <c r="H18" s="39"/>
      <c r="I18" s="39"/>
      <c r="J18" s="40">
        <f>SUM(J19:J26)</f>
        <v>9</v>
      </c>
    </row>
    <row r="19" spans="1:10" s="32" customFormat="1" ht="24" customHeight="1">
      <c r="A19" s="209"/>
      <c r="B19" s="144"/>
      <c r="C19" s="144"/>
      <c r="D19" s="144"/>
      <c r="E19" s="39" t="s">
        <v>320</v>
      </c>
      <c r="F19" s="39" t="s">
        <v>321</v>
      </c>
      <c r="G19" s="39" t="s">
        <v>322</v>
      </c>
      <c r="H19" s="39" t="s">
        <v>323</v>
      </c>
      <c r="I19" s="39" t="s">
        <v>324</v>
      </c>
      <c r="J19" s="39">
        <v>1</v>
      </c>
    </row>
    <row r="20" spans="1:10" s="32" customFormat="1" ht="21.95" customHeight="1">
      <c r="A20" s="209"/>
      <c r="B20" s="144"/>
      <c r="C20" s="144"/>
      <c r="D20" s="144"/>
      <c r="E20" s="39" t="s">
        <v>325</v>
      </c>
      <c r="F20" s="39" t="s">
        <v>321</v>
      </c>
      <c r="G20" s="39" t="s">
        <v>326</v>
      </c>
      <c r="H20" s="39" t="s">
        <v>327</v>
      </c>
      <c r="I20" s="39" t="s">
        <v>328</v>
      </c>
      <c r="J20" s="39">
        <v>1.5</v>
      </c>
    </row>
    <row r="21" spans="1:10" s="32" customFormat="1" ht="27" customHeight="1">
      <c r="A21" s="209"/>
      <c r="B21" s="144"/>
      <c r="C21" s="144"/>
      <c r="D21" s="144"/>
      <c r="E21" s="39" t="s">
        <v>329</v>
      </c>
      <c r="F21" s="39" t="s">
        <v>321</v>
      </c>
      <c r="G21" s="39" t="s">
        <v>322</v>
      </c>
      <c r="H21" s="39" t="s">
        <v>330</v>
      </c>
      <c r="I21" s="39" t="s">
        <v>331</v>
      </c>
      <c r="J21" s="39">
        <v>1.5</v>
      </c>
    </row>
    <row r="22" spans="1:10" s="32" customFormat="1" ht="20.100000000000001" customHeight="1">
      <c r="A22" s="209"/>
      <c r="B22" s="144"/>
      <c r="C22" s="144"/>
      <c r="D22" s="144"/>
      <c r="E22" s="39" t="s">
        <v>332</v>
      </c>
      <c r="F22" s="39" t="s">
        <v>295</v>
      </c>
      <c r="G22" s="39" t="s">
        <v>326</v>
      </c>
      <c r="H22" s="39" t="s">
        <v>333</v>
      </c>
      <c r="I22" s="39" t="s">
        <v>334</v>
      </c>
      <c r="J22" s="39">
        <v>1</v>
      </c>
    </row>
    <row r="23" spans="1:10" s="32" customFormat="1" ht="21" customHeight="1">
      <c r="A23" s="209"/>
      <c r="B23" s="144"/>
      <c r="C23" s="144"/>
      <c r="D23" s="144"/>
      <c r="E23" s="39" t="s">
        <v>335</v>
      </c>
      <c r="F23" s="39" t="s">
        <v>295</v>
      </c>
      <c r="G23" s="39" t="s">
        <v>326</v>
      </c>
      <c r="H23" s="39" t="s">
        <v>336</v>
      </c>
      <c r="I23" s="39" t="s">
        <v>337</v>
      </c>
      <c r="J23" s="39">
        <v>1</v>
      </c>
    </row>
    <row r="24" spans="1:10" s="32" customFormat="1" ht="24" customHeight="1">
      <c r="A24" s="209"/>
      <c r="B24" s="144"/>
      <c r="C24" s="144"/>
      <c r="D24" s="144"/>
      <c r="E24" s="39" t="s">
        <v>338</v>
      </c>
      <c r="F24" s="39" t="s">
        <v>295</v>
      </c>
      <c r="G24" s="39" t="s">
        <v>326</v>
      </c>
      <c r="H24" s="39" t="s">
        <v>339</v>
      </c>
      <c r="I24" s="39" t="s">
        <v>340</v>
      </c>
      <c r="J24" s="39">
        <v>1</v>
      </c>
    </row>
    <row r="25" spans="1:10" s="32" customFormat="1" ht="24" customHeight="1">
      <c r="A25" s="209"/>
      <c r="B25" s="144"/>
      <c r="C25" s="144"/>
      <c r="D25" s="144"/>
      <c r="E25" s="39" t="s">
        <v>341</v>
      </c>
      <c r="F25" s="39" t="s">
        <v>295</v>
      </c>
      <c r="G25" s="39" t="s">
        <v>342</v>
      </c>
      <c r="H25" s="39" t="s">
        <v>343</v>
      </c>
      <c r="I25" s="39" t="s">
        <v>344</v>
      </c>
      <c r="J25" s="39">
        <v>1</v>
      </c>
    </row>
    <row r="26" spans="1:10" s="32" customFormat="1" ht="24" customHeight="1">
      <c r="A26" s="209"/>
      <c r="B26" s="144"/>
      <c r="C26" s="144"/>
      <c r="D26" s="144"/>
      <c r="E26" s="39" t="s">
        <v>345</v>
      </c>
      <c r="F26" s="39" t="s">
        <v>346</v>
      </c>
      <c r="G26" s="39" t="s">
        <v>326</v>
      </c>
      <c r="H26" s="39" t="s">
        <v>347</v>
      </c>
      <c r="I26" s="39" t="s">
        <v>348</v>
      </c>
      <c r="J26" s="39">
        <v>1</v>
      </c>
    </row>
    <row r="27" spans="1:10" ht="21.95" customHeight="1">
      <c r="A27" s="209"/>
      <c r="B27" s="150">
        <v>100004</v>
      </c>
      <c r="C27" s="149" t="s">
        <v>29</v>
      </c>
      <c r="D27" s="150"/>
      <c r="E27" s="39" t="s">
        <v>83</v>
      </c>
      <c r="F27" s="42"/>
      <c r="G27" s="43"/>
      <c r="H27" s="42"/>
      <c r="I27" s="42"/>
      <c r="J27" s="39">
        <f>SUM(J28:J31)</f>
        <v>8</v>
      </c>
    </row>
    <row r="28" spans="1:10" ht="21.95" customHeight="1">
      <c r="A28" s="209"/>
      <c r="B28" s="150"/>
      <c r="C28" s="149"/>
      <c r="D28" s="150"/>
      <c r="E28" s="39" t="s">
        <v>349</v>
      </c>
      <c r="F28" s="39" t="s">
        <v>321</v>
      </c>
      <c r="G28" s="39" t="s">
        <v>350</v>
      </c>
      <c r="H28" s="39" t="s">
        <v>351</v>
      </c>
      <c r="I28" s="39" t="s">
        <v>352</v>
      </c>
      <c r="J28" s="39">
        <v>2</v>
      </c>
    </row>
    <row r="29" spans="1:10" ht="21.95" customHeight="1">
      <c r="A29" s="209"/>
      <c r="B29" s="150"/>
      <c r="C29" s="149"/>
      <c r="D29" s="150"/>
      <c r="E29" s="39" t="s">
        <v>353</v>
      </c>
      <c r="F29" s="39" t="s">
        <v>321</v>
      </c>
      <c r="G29" s="39" t="s">
        <v>326</v>
      </c>
      <c r="H29" s="39" t="s">
        <v>354</v>
      </c>
      <c r="I29" s="39" t="s">
        <v>355</v>
      </c>
      <c r="J29" s="39">
        <v>2</v>
      </c>
    </row>
    <row r="30" spans="1:10" ht="21.95" customHeight="1">
      <c r="A30" s="209"/>
      <c r="B30" s="150"/>
      <c r="C30" s="149"/>
      <c r="D30" s="150"/>
      <c r="E30" s="39" t="s">
        <v>356</v>
      </c>
      <c r="F30" s="39" t="s">
        <v>321</v>
      </c>
      <c r="G30" s="39" t="s">
        <v>322</v>
      </c>
      <c r="H30" s="39" t="s">
        <v>357</v>
      </c>
      <c r="I30" s="39" t="s">
        <v>358</v>
      </c>
      <c r="J30" s="39">
        <v>2</v>
      </c>
    </row>
    <row r="31" spans="1:10" ht="21.95" customHeight="1">
      <c r="A31" s="209"/>
      <c r="B31" s="150"/>
      <c r="C31" s="149"/>
      <c r="D31" s="150"/>
      <c r="E31" s="39" t="s">
        <v>359</v>
      </c>
      <c r="F31" s="39" t="s">
        <v>321</v>
      </c>
      <c r="G31" s="39" t="s">
        <v>304</v>
      </c>
      <c r="H31" s="39" t="s">
        <v>360</v>
      </c>
      <c r="I31" s="39" t="s">
        <v>361</v>
      </c>
      <c r="J31" s="39">
        <v>2</v>
      </c>
    </row>
    <row r="32" spans="1:10" ht="24" customHeight="1">
      <c r="A32" s="209"/>
      <c r="B32" s="189">
        <v>100005</v>
      </c>
      <c r="C32" s="145" t="s">
        <v>30</v>
      </c>
      <c r="D32" s="146"/>
      <c r="E32" s="40" t="s">
        <v>83</v>
      </c>
      <c r="F32" s="40"/>
      <c r="G32" s="40"/>
      <c r="H32" s="40"/>
      <c r="I32" s="40"/>
      <c r="J32" s="40">
        <f>SUM(J33:J58)</f>
        <v>38</v>
      </c>
    </row>
    <row r="33" spans="1:10" s="32" customFormat="1" ht="27" customHeight="1">
      <c r="A33" s="209"/>
      <c r="B33" s="189"/>
      <c r="C33" s="147"/>
      <c r="D33" s="148"/>
      <c r="E33" s="40" t="s">
        <v>362</v>
      </c>
      <c r="F33" s="39" t="s">
        <v>321</v>
      </c>
      <c r="G33" s="40" t="s">
        <v>304</v>
      </c>
      <c r="H33" s="40" t="s">
        <v>363</v>
      </c>
      <c r="I33" s="40" t="s">
        <v>364</v>
      </c>
      <c r="J33" s="40">
        <v>2</v>
      </c>
    </row>
    <row r="34" spans="1:10" s="32" customFormat="1" ht="23.1" customHeight="1">
      <c r="A34" s="209"/>
      <c r="B34" s="189"/>
      <c r="C34" s="147"/>
      <c r="D34" s="148"/>
      <c r="E34" s="39" t="s">
        <v>365</v>
      </c>
      <c r="F34" s="39" t="s">
        <v>321</v>
      </c>
      <c r="G34" s="39" t="s">
        <v>326</v>
      </c>
      <c r="H34" s="39" t="s">
        <v>366</v>
      </c>
      <c r="I34" s="39" t="s">
        <v>367</v>
      </c>
      <c r="J34" s="39">
        <v>1</v>
      </c>
    </row>
    <row r="35" spans="1:10" s="32" customFormat="1" ht="21.95" customHeight="1">
      <c r="A35" s="209"/>
      <c r="B35" s="189"/>
      <c r="C35" s="147"/>
      <c r="D35" s="148"/>
      <c r="E35" s="39" t="s">
        <v>368</v>
      </c>
      <c r="F35" s="39" t="s">
        <v>321</v>
      </c>
      <c r="G35" s="39" t="s">
        <v>369</v>
      </c>
      <c r="H35" s="39" t="s">
        <v>370</v>
      </c>
      <c r="I35" s="39" t="s">
        <v>371</v>
      </c>
      <c r="J35" s="39">
        <v>1</v>
      </c>
    </row>
    <row r="36" spans="1:10" s="32" customFormat="1" ht="21.95" customHeight="1">
      <c r="A36" s="209"/>
      <c r="B36" s="189"/>
      <c r="C36" s="147"/>
      <c r="D36" s="148"/>
      <c r="E36" s="39" t="s">
        <v>372</v>
      </c>
      <c r="F36" s="39" t="s">
        <v>321</v>
      </c>
      <c r="G36" s="39" t="s">
        <v>369</v>
      </c>
      <c r="H36" s="39" t="s">
        <v>373</v>
      </c>
      <c r="I36" s="39" t="s">
        <v>374</v>
      </c>
      <c r="J36" s="39">
        <v>1</v>
      </c>
    </row>
    <row r="37" spans="1:10" s="32" customFormat="1" ht="24" customHeight="1">
      <c r="A37" s="209"/>
      <c r="B37" s="189"/>
      <c r="C37" s="147"/>
      <c r="D37" s="148"/>
      <c r="E37" s="39" t="s">
        <v>375</v>
      </c>
      <c r="F37" s="39" t="s">
        <v>321</v>
      </c>
      <c r="G37" s="39" t="s">
        <v>296</v>
      </c>
      <c r="H37" s="39" t="s">
        <v>376</v>
      </c>
      <c r="I37" s="39" t="s">
        <v>377</v>
      </c>
      <c r="J37" s="39">
        <v>1</v>
      </c>
    </row>
    <row r="38" spans="1:10" s="32" customFormat="1" ht="21.95" customHeight="1">
      <c r="A38" s="209"/>
      <c r="B38" s="189"/>
      <c r="C38" s="147"/>
      <c r="D38" s="148"/>
      <c r="E38" s="39" t="s">
        <v>378</v>
      </c>
      <c r="F38" s="39" t="s">
        <v>321</v>
      </c>
      <c r="G38" s="39" t="s">
        <v>322</v>
      </c>
      <c r="H38" s="39" t="s">
        <v>379</v>
      </c>
      <c r="I38" s="39" t="s">
        <v>380</v>
      </c>
      <c r="J38" s="39">
        <v>1</v>
      </c>
    </row>
    <row r="39" spans="1:10" s="32" customFormat="1" ht="21.95" customHeight="1">
      <c r="A39" s="209"/>
      <c r="B39" s="189"/>
      <c r="C39" s="147"/>
      <c r="D39" s="148"/>
      <c r="E39" s="39" t="s">
        <v>381</v>
      </c>
      <c r="F39" s="39" t="s">
        <v>295</v>
      </c>
      <c r="G39" s="39" t="s">
        <v>304</v>
      </c>
      <c r="H39" s="39" t="s">
        <v>382</v>
      </c>
      <c r="I39" s="39" t="s">
        <v>383</v>
      </c>
      <c r="J39" s="39">
        <v>1</v>
      </c>
    </row>
    <row r="40" spans="1:10" s="32" customFormat="1" ht="26.1" customHeight="1">
      <c r="A40" s="209"/>
      <c r="B40" s="189"/>
      <c r="C40" s="147"/>
      <c r="D40" s="148"/>
      <c r="E40" s="39" t="s">
        <v>384</v>
      </c>
      <c r="F40" s="39" t="s">
        <v>321</v>
      </c>
      <c r="G40" s="39" t="s">
        <v>385</v>
      </c>
      <c r="H40" s="39" t="s">
        <v>386</v>
      </c>
      <c r="I40" s="39" t="s">
        <v>387</v>
      </c>
      <c r="J40" s="39">
        <v>1.5</v>
      </c>
    </row>
    <row r="41" spans="1:10" s="32" customFormat="1" ht="21.95" customHeight="1">
      <c r="A41" s="209"/>
      <c r="B41" s="189"/>
      <c r="C41" s="147"/>
      <c r="D41" s="148"/>
      <c r="E41" s="39" t="s">
        <v>388</v>
      </c>
      <c r="F41" s="39" t="s">
        <v>321</v>
      </c>
      <c r="G41" s="39" t="s">
        <v>389</v>
      </c>
      <c r="H41" s="39" t="s">
        <v>390</v>
      </c>
      <c r="I41" s="39" t="s">
        <v>391</v>
      </c>
      <c r="J41" s="39">
        <v>1.5</v>
      </c>
    </row>
    <row r="42" spans="1:10" s="32" customFormat="1" ht="24" customHeight="1">
      <c r="A42" s="209"/>
      <c r="B42" s="189"/>
      <c r="C42" s="147"/>
      <c r="D42" s="148"/>
      <c r="E42" s="39" t="s">
        <v>392</v>
      </c>
      <c r="F42" s="39" t="s">
        <v>295</v>
      </c>
      <c r="G42" s="39" t="s">
        <v>304</v>
      </c>
      <c r="H42" s="39" t="s">
        <v>393</v>
      </c>
      <c r="I42" s="39" t="s">
        <v>394</v>
      </c>
      <c r="J42" s="39">
        <v>1</v>
      </c>
    </row>
    <row r="43" spans="1:10" s="32" customFormat="1" ht="24" customHeight="1">
      <c r="A43" s="209"/>
      <c r="B43" s="189"/>
      <c r="C43" s="147"/>
      <c r="D43" s="148"/>
      <c r="E43" s="39" t="s">
        <v>395</v>
      </c>
      <c r="F43" s="39" t="s">
        <v>295</v>
      </c>
      <c r="G43" s="39" t="s">
        <v>304</v>
      </c>
      <c r="H43" s="39" t="s">
        <v>396</v>
      </c>
      <c r="I43" s="39" t="s">
        <v>397</v>
      </c>
      <c r="J43" s="39">
        <v>1</v>
      </c>
    </row>
    <row r="44" spans="1:10" s="32" customFormat="1" ht="21.95" customHeight="1">
      <c r="A44" s="209"/>
      <c r="B44" s="189"/>
      <c r="C44" s="147"/>
      <c r="D44" s="148"/>
      <c r="E44" s="39" t="s">
        <v>398</v>
      </c>
      <c r="F44" s="39" t="s">
        <v>316</v>
      </c>
      <c r="G44" s="39" t="s">
        <v>317</v>
      </c>
      <c r="H44" s="39" t="s">
        <v>399</v>
      </c>
      <c r="I44" s="39" t="s">
        <v>400</v>
      </c>
      <c r="J44" s="39">
        <v>4</v>
      </c>
    </row>
    <row r="45" spans="1:10" s="32" customFormat="1" ht="21.95" customHeight="1">
      <c r="A45" s="209"/>
      <c r="B45" s="189"/>
      <c r="C45" s="147"/>
      <c r="D45" s="148"/>
      <c r="E45" s="39" t="s">
        <v>401</v>
      </c>
      <c r="F45" s="39" t="s">
        <v>321</v>
      </c>
      <c r="G45" s="39" t="s">
        <v>350</v>
      </c>
      <c r="H45" s="39" t="s">
        <v>402</v>
      </c>
      <c r="I45" s="39" t="s">
        <v>403</v>
      </c>
      <c r="J45" s="39">
        <v>2</v>
      </c>
    </row>
    <row r="46" spans="1:10" s="32" customFormat="1" ht="21.95" customHeight="1">
      <c r="A46" s="209"/>
      <c r="B46" s="189"/>
      <c r="C46" s="147"/>
      <c r="D46" s="148"/>
      <c r="E46" s="39" t="s">
        <v>404</v>
      </c>
      <c r="F46" s="39" t="s">
        <v>321</v>
      </c>
      <c r="G46" s="39" t="s">
        <v>350</v>
      </c>
      <c r="H46" s="39" t="s">
        <v>405</v>
      </c>
      <c r="I46" s="39" t="s">
        <v>406</v>
      </c>
      <c r="J46" s="39">
        <v>2</v>
      </c>
    </row>
    <row r="47" spans="1:10" s="32" customFormat="1" ht="21.95" customHeight="1">
      <c r="A47" s="209"/>
      <c r="B47" s="189"/>
      <c r="C47" s="147"/>
      <c r="D47" s="148"/>
      <c r="E47" s="39" t="s">
        <v>407</v>
      </c>
      <c r="F47" s="39" t="s">
        <v>321</v>
      </c>
      <c r="G47" s="39" t="s">
        <v>350</v>
      </c>
      <c r="H47" s="39" t="s">
        <v>408</v>
      </c>
      <c r="I47" s="39" t="s">
        <v>409</v>
      </c>
      <c r="J47" s="39">
        <v>2</v>
      </c>
    </row>
    <row r="48" spans="1:10" ht="21.95" customHeight="1">
      <c r="A48" s="209"/>
      <c r="B48" s="189"/>
      <c r="C48" s="147"/>
      <c r="D48" s="148"/>
      <c r="E48" s="39" t="s">
        <v>410</v>
      </c>
      <c r="F48" s="39" t="s">
        <v>321</v>
      </c>
      <c r="G48" s="39" t="s">
        <v>326</v>
      </c>
      <c r="H48" s="39" t="s">
        <v>411</v>
      </c>
      <c r="I48" s="39" t="s">
        <v>412</v>
      </c>
      <c r="J48" s="39">
        <v>2</v>
      </c>
    </row>
    <row r="49" spans="1:10" ht="21.95" customHeight="1">
      <c r="A49" s="209"/>
      <c r="B49" s="189"/>
      <c r="C49" s="147"/>
      <c r="D49" s="148"/>
      <c r="E49" s="39" t="s">
        <v>413</v>
      </c>
      <c r="F49" s="39" t="s">
        <v>321</v>
      </c>
      <c r="G49" s="39" t="s">
        <v>385</v>
      </c>
      <c r="H49" s="39" t="s">
        <v>414</v>
      </c>
      <c r="I49" s="39" t="s">
        <v>415</v>
      </c>
      <c r="J49" s="39">
        <v>2</v>
      </c>
    </row>
    <row r="50" spans="1:10" ht="24" customHeight="1">
      <c r="A50" s="209"/>
      <c r="B50" s="189"/>
      <c r="C50" s="147"/>
      <c r="D50" s="148"/>
      <c r="E50" s="39" t="s">
        <v>416</v>
      </c>
      <c r="F50" s="39" t="s">
        <v>321</v>
      </c>
      <c r="G50" s="39" t="s">
        <v>389</v>
      </c>
      <c r="H50" s="39" t="s">
        <v>417</v>
      </c>
      <c r="I50" s="39" t="s">
        <v>418</v>
      </c>
      <c r="J50" s="39">
        <v>2</v>
      </c>
    </row>
    <row r="51" spans="1:10" ht="26.1" customHeight="1">
      <c r="A51" s="209"/>
      <c r="B51" s="189"/>
      <c r="C51" s="147"/>
      <c r="D51" s="148"/>
      <c r="E51" s="39" t="s">
        <v>419</v>
      </c>
      <c r="F51" s="39" t="s">
        <v>321</v>
      </c>
      <c r="G51" s="39" t="s">
        <v>389</v>
      </c>
      <c r="H51" s="39" t="s">
        <v>420</v>
      </c>
      <c r="I51" s="39" t="s">
        <v>421</v>
      </c>
      <c r="J51" s="39">
        <v>2</v>
      </c>
    </row>
    <row r="52" spans="1:10" ht="24.95" customHeight="1">
      <c r="A52" s="209"/>
      <c r="B52" s="189"/>
      <c r="C52" s="147"/>
      <c r="D52" s="148"/>
      <c r="E52" s="39" t="s">
        <v>422</v>
      </c>
      <c r="F52" s="39" t="s">
        <v>295</v>
      </c>
      <c r="G52" s="39" t="s">
        <v>326</v>
      </c>
      <c r="H52" s="39" t="s">
        <v>423</v>
      </c>
      <c r="I52" s="39" t="s">
        <v>424</v>
      </c>
      <c r="J52" s="39">
        <v>1</v>
      </c>
    </row>
    <row r="53" spans="1:10" ht="21.95" customHeight="1">
      <c r="A53" s="209"/>
      <c r="B53" s="189"/>
      <c r="C53" s="147"/>
      <c r="D53" s="148"/>
      <c r="E53" s="39" t="s">
        <v>425</v>
      </c>
      <c r="F53" s="39" t="s">
        <v>295</v>
      </c>
      <c r="G53" s="39" t="s">
        <v>326</v>
      </c>
      <c r="H53" s="39" t="s">
        <v>426</v>
      </c>
      <c r="I53" s="39" t="s">
        <v>427</v>
      </c>
      <c r="J53" s="39">
        <v>1</v>
      </c>
    </row>
    <row r="54" spans="1:10" ht="21.95" customHeight="1">
      <c r="A54" s="209"/>
      <c r="B54" s="189"/>
      <c r="C54" s="147"/>
      <c r="D54" s="148"/>
      <c r="E54" s="39" t="s">
        <v>428</v>
      </c>
      <c r="F54" s="39" t="s">
        <v>295</v>
      </c>
      <c r="G54" s="39" t="s">
        <v>326</v>
      </c>
      <c r="H54" s="39" t="s">
        <v>429</v>
      </c>
      <c r="I54" s="39" t="s">
        <v>430</v>
      </c>
      <c r="J54" s="39">
        <v>1</v>
      </c>
    </row>
    <row r="55" spans="1:10" ht="21.95" customHeight="1">
      <c r="A55" s="209"/>
      <c r="B55" s="189"/>
      <c r="C55" s="147"/>
      <c r="D55" s="148"/>
      <c r="E55" s="39" t="s">
        <v>431</v>
      </c>
      <c r="F55" s="39" t="s">
        <v>295</v>
      </c>
      <c r="G55" s="39" t="s">
        <v>326</v>
      </c>
      <c r="H55" s="39" t="s">
        <v>432</v>
      </c>
      <c r="I55" s="39" t="s">
        <v>433</v>
      </c>
      <c r="J55" s="39">
        <v>1</v>
      </c>
    </row>
    <row r="56" spans="1:10" ht="21.95" customHeight="1">
      <c r="A56" s="209"/>
      <c r="B56" s="189"/>
      <c r="C56" s="147"/>
      <c r="D56" s="148"/>
      <c r="E56" s="39" t="s">
        <v>434</v>
      </c>
      <c r="F56" s="39" t="s">
        <v>295</v>
      </c>
      <c r="G56" s="39" t="s">
        <v>385</v>
      </c>
      <c r="H56" s="39" t="s">
        <v>435</v>
      </c>
      <c r="I56" s="39" t="s">
        <v>436</v>
      </c>
      <c r="J56" s="39">
        <v>1</v>
      </c>
    </row>
    <row r="57" spans="1:10" ht="21.95" customHeight="1">
      <c r="A57" s="209"/>
      <c r="B57" s="189"/>
      <c r="C57" s="147"/>
      <c r="D57" s="148"/>
      <c r="E57" s="39" t="s">
        <v>437</v>
      </c>
      <c r="F57" s="39" t="s">
        <v>295</v>
      </c>
      <c r="G57" s="39" t="s">
        <v>438</v>
      </c>
      <c r="H57" s="39" t="s">
        <v>439</v>
      </c>
      <c r="I57" s="39" t="s">
        <v>440</v>
      </c>
      <c r="J57" s="39">
        <v>1</v>
      </c>
    </row>
    <row r="58" spans="1:10" ht="21.95" customHeight="1">
      <c r="A58" s="209"/>
      <c r="B58" s="189"/>
      <c r="C58" s="147"/>
      <c r="D58" s="148"/>
      <c r="E58" s="39" t="s">
        <v>441</v>
      </c>
      <c r="F58" s="39" t="s">
        <v>295</v>
      </c>
      <c r="G58" s="39" t="s">
        <v>389</v>
      </c>
      <c r="H58" s="39" t="s">
        <v>442</v>
      </c>
      <c r="I58" s="39" t="s">
        <v>443</v>
      </c>
      <c r="J58" s="39">
        <v>1</v>
      </c>
    </row>
    <row r="59" spans="1:10" ht="18" customHeight="1">
      <c r="A59" s="209"/>
      <c r="B59" s="164">
        <v>100006</v>
      </c>
      <c r="C59" s="163" t="s">
        <v>31</v>
      </c>
      <c r="D59" s="164"/>
      <c r="E59" s="40" t="s">
        <v>83</v>
      </c>
      <c r="F59" s="39"/>
      <c r="G59" s="40"/>
      <c r="H59" s="40"/>
      <c r="I59" s="40"/>
      <c r="J59" s="40">
        <f>SUM(J60:J67)</f>
        <v>14.5</v>
      </c>
    </row>
    <row r="60" spans="1:10" s="32" customFormat="1" ht="18" customHeight="1">
      <c r="A60" s="209"/>
      <c r="B60" s="166"/>
      <c r="C60" s="165"/>
      <c r="D60" s="166"/>
      <c r="E60" s="39" t="s">
        <v>444</v>
      </c>
      <c r="F60" s="39" t="s">
        <v>321</v>
      </c>
      <c r="G60" s="39" t="s">
        <v>445</v>
      </c>
      <c r="H60" s="39" t="s">
        <v>446</v>
      </c>
      <c r="I60" s="39" t="s">
        <v>447</v>
      </c>
      <c r="J60" s="39">
        <v>1</v>
      </c>
    </row>
    <row r="61" spans="1:10" s="32" customFormat="1" ht="24" customHeight="1">
      <c r="A61" s="209"/>
      <c r="B61" s="166"/>
      <c r="C61" s="165"/>
      <c r="D61" s="166"/>
      <c r="E61" s="39" t="s">
        <v>448</v>
      </c>
      <c r="F61" s="39" t="s">
        <v>449</v>
      </c>
      <c r="G61" s="39" t="s">
        <v>450</v>
      </c>
      <c r="H61" s="39" t="s">
        <v>451</v>
      </c>
      <c r="I61" s="39" t="s">
        <v>452</v>
      </c>
      <c r="J61" s="39">
        <v>2</v>
      </c>
    </row>
    <row r="62" spans="1:10" s="32" customFormat="1" ht="24" customHeight="1">
      <c r="A62" s="209"/>
      <c r="B62" s="166"/>
      <c r="C62" s="165"/>
      <c r="D62" s="166"/>
      <c r="E62" s="39" t="s">
        <v>453</v>
      </c>
      <c r="F62" s="39" t="s">
        <v>321</v>
      </c>
      <c r="G62" s="39" t="s">
        <v>326</v>
      </c>
      <c r="H62" s="39" t="s">
        <v>454</v>
      </c>
      <c r="I62" s="39" t="s">
        <v>455</v>
      </c>
      <c r="J62" s="39">
        <v>1.5</v>
      </c>
    </row>
    <row r="63" spans="1:10" s="32" customFormat="1" ht="24" customHeight="1">
      <c r="A63" s="209"/>
      <c r="B63" s="166"/>
      <c r="C63" s="165"/>
      <c r="D63" s="166"/>
      <c r="E63" s="39" t="s">
        <v>456</v>
      </c>
      <c r="F63" s="39" t="s">
        <v>316</v>
      </c>
      <c r="G63" s="39" t="s">
        <v>317</v>
      </c>
      <c r="H63" s="39" t="s">
        <v>457</v>
      </c>
      <c r="I63" s="39" t="s">
        <v>458</v>
      </c>
      <c r="J63" s="39">
        <v>4</v>
      </c>
    </row>
    <row r="64" spans="1:10" ht="24" customHeight="1">
      <c r="A64" s="209"/>
      <c r="B64" s="166"/>
      <c r="C64" s="165"/>
      <c r="D64" s="166"/>
      <c r="E64" s="39" t="s">
        <v>459</v>
      </c>
      <c r="F64" s="39" t="s">
        <v>321</v>
      </c>
      <c r="G64" s="39" t="s">
        <v>350</v>
      </c>
      <c r="H64" s="39" t="s">
        <v>460</v>
      </c>
      <c r="I64" s="39" t="s">
        <v>461</v>
      </c>
      <c r="J64" s="39">
        <v>2</v>
      </c>
    </row>
    <row r="65" spans="1:10" ht="24" customHeight="1">
      <c r="A65" s="209"/>
      <c r="B65" s="166"/>
      <c r="C65" s="165"/>
      <c r="D65" s="166"/>
      <c r="E65" s="39" t="s">
        <v>462</v>
      </c>
      <c r="F65" s="39" t="s">
        <v>321</v>
      </c>
      <c r="G65" s="39" t="s">
        <v>350</v>
      </c>
      <c r="H65" s="39" t="s">
        <v>463</v>
      </c>
      <c r="I65" s="39" t="s">
        <v>464</v>
      </c>
      <c r="J65" s="39">
        <v>2</v>
      </c>
    </row>
    <row r="66" spans="1:10" ht="24" customHeight="1">
      <c r="A66" s="209"/>
      <c r="B66" s="166"/>
      <c r="C66" s="165"/>
      <c r="D66" s="166"/>
      <c r="E66" s="39" t="s">
        <v>465</v>
      </c>
      <c r="F66" s="39" t="s">
        <v>295</v>
      </c>
      <c r="G66" s="39" t="s">
        <v>326</v>
      </c>
      <c r="H66" s="39" t="s">
        <v>466</v>
      </c>
      <c r="I66" s="39" t="s">
        <v>467</v>
      </c>
      <c r="J66" s="39">
        <v>1</v>
      </c>
    </row>
    <row r="67" spans="1:10" ht="24" customHeight="1">
      <c r="A67" s="209"/>
      <c r="B67" s="166"/>
      <c r="C67" s="165"/>
      <c r="D67" s="166"/>
      <c r="E67" s="39" t="s">
        <v>468</v>
      </c>
      <c r="F67" s="39" t="s">
        <v>295</v>
      </c>
      <c r="G67" s="39" t="s">
        <v>304</v>
      </c>
      <c r="H67" s="39" t="s">
        <v>469</v>
      </c>
      <c r="I67" s="39" t="s">
        <v>470</v>
      </c>
      <c r="J67" s="39">
        <v>1</v>
      </c>
    </row>
    <row r="68" spans="1:10" ht="18.95" customHeight="1">
      <c r="A68" s="209"/>
      <c r="B68" s="189">
        <v>100007</v>
      </c>
      <c r="C68" s="158" t="s">
        <v>32</v>
      </c>
      <c r="D68" s="152"/>
      <c r="E68" s="40" t="s">
        <v>83</v>
      </c>
      <c r="F68" s="39"/>
      <c r="G68" s="40"/>
      <c r="H68" s="40"/>
      <c r="I68" s="40"/>
      <c r="J68" s="40">
        <f>SUM(J69:J75)</f>
        <v>9</v>
      </c>
    </row>
    <row r="69" spans="1:10" s="32" customFormat="1" ht="23.1" customHeight="1">
      <c r="A69" s="209"/>
      <c r="B69" s="189"/>
      <c r="C69" s="149"/>
      <c r="D69" s="150"/>
      <c r="E69" s="39" t="s">
        <v>471</v>
      </c>
      <c r="F69" s="39" t="s">
        <v>321</v>
      </c>
      <c r="G69" s="39" t="s">
        <v>326</v>
      </c>
      <c r="H69" s="39" t="s">
        <v>472</v>
      </c>
      <c r="I69" s="39" t="s">
        <v>473</v>
      </c>
      <c r="J69" s="39">
        <v>1</v>
      </c>
    </row>
    <row r="70" spans="1:10" s="32" customFormat="1" ht="23.1" customHeight="1">
      <c r="A70" s="209"/>
      <c r="B70" s="189"/>
      <c r="C70" s="149"/>
      <c r="D70" s="150"/>
      <c r="E70" s="39" t="s">
        <v>474</v>
      </c>
      <c r="F70" s="39" t="s">
        <v>295</v>
      </c>
      <c r="G70" s="39" t="s">
        <v>304</v>
      </c>
      <c r="H70" s="39" t="s">
        <v>475</v>
      </c>
      <c r="I70" s="39" t="s">
        <v>476</v>
      </c>
      <c r="J70" s="39">
        <v>1</v>
      </c>
    </row>
    <row r="71" spans="1:10" s="32" customFormat="1" ht="23.1" customHeight="1">
      <c r="A71" s="209"/>
      <c r="B71" s="189"/>
      <c r="C71" s="149"/>
      <c r="D71" s="150"/>
      <c r="E71" s="39" t="s">
        <v>477</v>
      </c>
      <c r="F71" s="39" t="s">
        <v>449</v>
      </c>
      <c r="G71" s="39" t="s">
        <v>309</v>
      </c>
      <c r="H71" s="39" t="s">
        <v>478</v>
      </c>
      <c r="I71" s="39" t="s">
        <v>479</v>
      </c>
      <c r="J71" s="39">
        <v>2</v>
      </c>
    </row>
    <row r="72" spans="1:10" s="32" customFormat="1" ht="23.1" customHeight="1">
      <c r="A72" s="209"/>
      <c r="B72" s="189"/>
      <c r="C72" s="149"/>
      <c r="D72" s="150"/>
      <c r="E72" s="39" t="s">
        <v>480</v>
      </c>
      <c r="F72" s="39" t="s">
        <v>321</v>
      </c>
      <c r="G72" s="39" t="s">
        <v>304</v>
      </c>
      <c r="H72" s="39" t="s">
        <v>481</v>
      </c>
      <c r="I72" s="39" t="s">
        <v>482</v>
      </c>
      <c r="J72" s="39">
        <v>2</v>
      </c>
    </row>
    <row r="73" spans="1:10" s="32" customFormat="1" ht="23.1" customHeight="1">
      <c r="A73" s="209"/>
      <c r="B73" s="189"/>
      <c r="C73" s="149"/>
      <c r="D73" s="150"/>
      <c r="E73" s="39" t="s">
        <v>483</v>
      </c>
      <c r="F73" s="39" t="s">
        <v>295</v>
      </c>
      <c r="G73" s="39" t="s">
        <v>326</v>
      </c>
      <c r="H73" s="39" t="s">
        <v>484</v>
      </c>
      <c r="I73" s="39" t="s">
        <v>485</v>
      </c>
      <c r="J73" s="39">
        <v>1</v>
      </c>
    </row>
    <row r="74" spans="1:10" s="32" customFormat="1" ht="23.1" customHeight="1">
      <c r="A74" s="209"/>
      <c r="B74" s="189"/>
      <c r="C74" s="149"/>
      <c r="D74" s="150"/>
      <c r="E74" s="39" t="s">
        <v>486</v>
      </c>
      <c r="F74" s="39" t="s">
        <v>295</v>
      </c>
      <c r="G74" s="39" t="s">
        <v>326</v>
      </c>
      <c r="H74" s="39" t="s">
        <v>487</v>
      </c>
      <c r="I74" s="39" t="s">
        <v>488</v>
      </c>
      <c r="J74" s="39">
        <v>1</v>
      </c>
    </row>
    <row r="75" spans="1:10" s="32" customFormat="1" ht="23.1" customHeight="1">
      <c r="A75" s="209"/>
      <c r="B75" s="189"/>
      <c r="C75" s="149"/>
      <c r="D75" s="150"/>
      <c r="E75" s="39" t="s">
        <v>489</v>
      </c>
      <c r="F75" s="39" t="s">
        <v>295</v>
      </c>
      <c r="G75" s="39" t="s">
        <v>389</v>
      </c>
      <c r="H75" s="39" t="s">
        <v>490</v>
      </c>
      <c r="I75" s="39" t="s">
        <v>491</v>
      </c>
      <c r="J75" s="39">
        <v>1</v>
      </c>
    </row>
    <row r="76" spans="1:10" ht="18.95" customHeight="1">
      <c r="A76" s="209"/>
      <c r="B76" s="178">
        <v>100008</v>
      </c>
      <c r="C76" s="145" t="s">
        <v>33</v>
      </c>
      <c r="D76" s="146"/>
      <c r="E76" s="39" t="s">
        <v>83</v>
      </c>
      <c r="F76" s="39"/>
      <c r="G76" s="40"/>
      <c r="H76" s="39"/>
      <c r="I76" s="39"/>
      <c r="J76" s="39">
        <f>SUM(J77:J82)</f>
        <v>8</v>
      </c>
    </row>
    <row r="77" spans="1:10" s="32" customFormat="1" ht="20.100000000000001" customHeight="1">
      <c r="A77" s="209"/>
      <c r="B77" s="190"/>
      <c r="C77" s="147"/>
      <c r="D77" s="148"/>
      <c r="E77" s="39" t="s">
        <v>492</v>
      </c>
      <c r="F77" s="39" t="s">
        <v>295</v>
      </c>
      <c r="G77" s="39" t="s">
        <v>304</v>
      </c>
      <c r="H77" s="39" t="s">
        <v>493</v>
      </c>
      <c r="I77" s="39" t="s">
        <v>494</v>
      </c>
      <c r="J77" s="39">
        <v>1</v>
      </c>
    </row>
    <row r="78" spans="1:10" s="32" customFormat="1" ht="20.100000000000001" customHeight="1">
      <c r="A78" s="209"/>
      <c r="B78" s="190"/>
      <c r="C78" s="147"/>
      <c r="D78" s="148"/>
      <c r="E78" s="39" t="s">
        <v>495</v>
      </c>
      <c r="F78" s="39" t="s">
        <v>295</v>
      </c>
      <c r="G78" s="39" t="s">
        <v>304</v>
      </c>
      <c r="H78" s="39" t="s">
        <v>496</v>
      </c>
      <c r="I78" s="39" t="s">
        <v>497</v>
      </c>
      <c r="J78" s="39">
        <v>1</v>
      </c>
    </row>
    <row r="79" spans="1:10" s="32" customFormat="1" ht="20.100000000000001" customHeight="1">
      <c r="A79" s="209"/>
      <c r="B79" s="190"/>
      <c r="C79" s="147"/>
      <c r="D79" s="148"/>
      <c r="E79" s="39" t="s">
        <v>498</v>
      </c>
      <c r="F79" s="39" t="s">
        <v>295</v>
      </c>
      <c r="G79" s="39" t="s">
        <v>304</v>
      </c>
      <c r="H79" s="39" t="s">
        <v>499</v>
      </c>
      <c r="I79" s="39" t="s">
        <v>500</v>
      </c>
      <c r="J79" s="39">
        <v>1</v>
      </c>
    </row>
    <row r="80" spans="1:10" ht="21.95" customHeight="1">
      <c r="A80" s="209"/>
      <c r="B80" s="190"/>
      <c r="C80" s="147"/>
      <c r="D80" s="148"/>
      <c r="E80" s="39" t="s">
        <v>501</v>
      </c>
      <c r="F80" s="39" t="s">
        <v>321</v>
      </c>
      <c r="G80" s="39" t="s">
        <v>350</v>
      </c>
      <c r="H80" s="39" t="s">
        <v>502</v>
      </c>
      <c r="I80" s="39" t="s">
        <v>503</v>
      </c>
      <c r="J80" s="39">
        <v>2</v>
      </c>
    </row>
    <row r="81" spans="1:10" ht="20.100000000000001" customHeight="1">
      <c r="A81" s="209"/>
      <c r="B81" s="190"/>
      <c r="C81" s="147"/>
      <c r="D81" s="148"/>
      <c r="E81" s="39" t="s">
        <v>504</v>
      </c>
      <c r="F81" s="39" t="s">
        <v>321</v>
      </c>
      <c r="G81" s="39" t="s">
        <v>350</v>
      </c>
      <c r="H81" s="39" t="s">
        <v>505</v>
      </c>
      <c r="I81" s="39" t="s">
        <v>506</v>
      </c>
      <c r="J81" s="39">
        <v>2</v>
      </c>
    </row>
    <row r="82" spans="1:10" ht="24" customHeight="1">
      <c r="A82" s="209"/>
      <c r="B82" s="190"/>
      <c r="C82" s="147"/>
      <c r="D82" s="148"/>
      <c r="E82" s="39" t="s">
        <v>507</v>
      </c>
      <c r="F82" s="39" t="s">
        <v>295</v>
      </c>
      <c r="G82" s="39" t="s">
        <v>326</v>
      </c>
      <c r="H82" s="39" t="s">
        <v>508</v>
      </c>
      <c r="I82" s="39" t="s">
        <v>509</v>
      </c>
      <c r="J82" s="39">
        <v>1</v>
      </c>
    </row>
    <row r="83" spans="1:10" ht="27" customHeight="1">
      <c r="A83" s="209"/>
      <c r="B83" s="144">
        <v>100009</v>
      </c>
      <c r="C83" s="144" t="s">
        <v>34</v>
      </c>
      <c r="D83" s="144"/>
      <c r="E83" s="47" t="s">
        <v>83</v>
      </c>
      <c r="F83" s="47"/>
      <c r="G83" s="48"/>
      <c r="H83" s="47"/>
      <c r="I83" s="47"/>
      <c r="J83" s="39">
        <f>SUM(J84:J90)</f>
        <v>7</v>
      </c>
    </row>
    <row r="84" spans="1:10" s="32" customFormat="1" ht="24.95" customHeight="1">
      <c r="A84" s="209"/>
      <c r="B84" s="144"/>
      <c r="C84" s="144"/>
      <c r="D84" s="144"/>
      <c r="E84" s="39" t="s">
        <v>510</v>
      </c>
      <c r="F84" s="39" t="s">
        <v>321</v>
      </c>
      <c r="G84" s="39" t="s">
        <v>326</v>
      </c>
      <c r="H84" s="39" t="s">
        <v>511</v>
      </c>
      <c r="I84" s="39" t="s">
        <v>512</v>
      </c>
      <c r="J84" s="39">
        <v>1</v>
      </c>
    </row>
    <row r="85" spans="1:10" s="32" customFormat="1" ht="21.95" customHeight="1">
      <c r="A85" s="209"/>
      <c r="B85" s="144"/>
      <c r="C85" s="144"/>
      <c r="D85" s="144"/>
      <c r="E85" s="39" t="s">
        <v>513</v>
      </c>
      <c r="F85" s="39" t="s">
        <v>295</v>
      </c>
      <c r="G85" s="39" t="s">
        <v>326</v>
      </c>
      <c r="H85" s="39" t="s">
        <v>514</v>
      </c>
      <c r="I85" s="39" t="s">
        <v>515</v>
      </c>
      <c r="J85" s="39">
        <v>1</v>
      </c>
    </row>
    <row r="86" spans="1:10" s="32" customFormat="1" ht="21.95" customHeight="1">
      <c r="A86" s="209"/>
      <c r="B86" s="144"/>
      <c r="C86" s="144"/>
      <c r="D86" s="144"/>
      <c r="E86" s="39" t="s">
        <v>516</v>
      </c>
      <c r="F86" s="39" t="s">
        <v>295</v>
      </c>
      <c r="G86" s="39" t="s">
        <v>326</v>
      </c>
      <c r="H86" s="39" t="s">
        <v>517</v>
      </c>
      <c r="I86" s="39" t="s">
        <v>518</v>
      </c>
      <c r="J86" s="39">
        <v>1</v>
      </c>
    </row>
    <row r="87" spans="1:10" s="32" customFormat="1" ht="21.95" customHeight="1">
      <c r="A87" s="209"/>
      <c r="B87" s="144"/>
      <c r="C87" s="144"/>
      <c r="D87" s="144"/>
      <c r="E87" s="39" t="s">
        <v>519</v>
      </c>
      <c r="F87" s="39" t="s">
        <v>295</v>
      </c>
      <c r="G87" s="39" t="s">
        <v>369</v>
      </c>
      <c r="H87" s="39" t="s">
        <v>520</v>
      </c>
      <c r="I87" s="39" t="s">
        <v>521</v>
      </c>
      <c r="J87" s="39">
        <v>1</v>
      </c>
    </row>
    <row r="88" spans="1:10" s="32" customFormat="1" ht="21.95" customHeight="1">
      <c r="A88" s="209"/>
      <c r="B88" s="144"/>
      <c r="C88" s="144"/>
      <c r="D88" s="144"/>
      <c r="E88" s="39" t="s">
        <v>522</v>
      </c>
      <c r="F88" s="39" t="s">
        <v>295</v>
      </c>
      <c r="G88" s="39" t="s">
        <v>304</v>
      </c>
      <c r="H88" s="39" t="s">
        <v>523</v>
      </c>
      <c r="I88" s="39" t="s">
        <v>524</v>
      </c>
      <c r="J88" s="39">
        <v>1</v>
      </c>
    </row>
    <row r="89" spans="1:10" s="32" customFormat="1" ht="21.95" customHeight="1">
      <c r="A89" s="209"/>
      <c r="B89" s="144"/>
      <c r="C89" s="144"/>
      <c r="D89" s="144"/>
      <c r="E89" s="39" t="s">
        <v>525</v>
      </c>
      <c r="F89" s="39" t="s">
        <v>295</v>
      </c>
      <c r="G89" s="39" t="s">
        <v>304</v>
      </c>
      <c r="H89" s="39" t="s">
        <v>526</v>
      </c>
      <c r="I89" s="39" t="s">
        <v>527</v>
      </c>
      <c r="J89" s="39">
        <v>1</v>
      </c>
    </row>
    <row r="90" spans="1:10" ht="21.95" customHeight="1">
      <c r="A90" s="209"/>
      <c r="B90" s="144"/>
      <c r="C90" s="144"/>
      <c r="D90" s="144"/>
      <c r="E90" s="39" t="s">
        <v>528</v>
      </c>
      <c r="F90" s="39" t="s">
        <v>295</v>
      </c>
      <c r="G90" s="39" t="s">
        <v>304</v>
      </c>
      <c r="H90" s="39" t="s">
        <v>529</v>
      </c>
      <c r="I90" s="39" t="s">
        <v>530</v>
      </c>
      <c r="J90" s="39">
        <v>1</v>
      </c>
    </row>
    <row r="91" spans="1:10" ht="18.95" customHeight="1">
      <c r="A91" s="209"/>
      <c r="B91" s="178">
        <v>100010</v>
      </c>
      <c r="C91" s="145" t="s">
        <v>35</v>
      </c>
      <c r="D91" s="146"/>
      <c r="E91" s="39" t="s">
        <v>83</v>
      </c>
      <c r="F91" s="49"/>
      <c r="G91" s="50"/>
      <c r="H91" s="50"/>
      <c r="I91" s="49"/>
      <c r="J91" s="39">
        <f>SUM(J92:J119)</f>
        <v>45</v>
      </c>
    </row>
    <row r="92" spans="1:10" s="32" customFormat="1" ht="23.1" customHeight="1">
      <c r="A92" s="209"/>
      <c r="B92" s="179"/>
      <c r="C92" s="147"/>
      <c r="D92" s="148"/>
      <c r="E92" s="39" t="s">
        <v>531</v>
      </c>
      <c r="F92" s="39" t="s">
        <v>321</v>
      </c>
      <c r="G92" s="39" t="s">
        <v>304</v>
      </c>
      <c r="H92" s="39" t="s">
        <v>532</v>
      </c>
      <c r="I92" s="39" t="s">
        <v>533</v>
      </c>
      <c r="J92" s="39">
        <v>2</v>
      </c>
    </row>
    <row r="93" spans="1:10" s="32" customFormat="1" ht="26.1" customHeight="1">
      <c r="A93" s="209"/>
      <c r="B93" s="179"/>
      <c r="C93" s="147"/>
      <c r="D93" s="148"/>
      <c r="E93" s="39" t="s">
        <v>534</v>
      </c>
      <c r="F93" s="39" t="s">
        <v>321</v>
      </c>
      <c r="G93" s="39" t="s">
        <v>438</v>
      </c>
      <c r="H93" s="39" t="s">
        <v>535</v>
      </c>
      <c r="I93" s="39" t="s">
        <v>536</v>
      </c>
      <c r="J93" s="39">
        <v>1</v>
      </c>
    </row>
    <row r="94" spans="1:10" s="32" customFormat="1" ht="18.95" customHeight="1">
      <c r="A94" s="209"/>
      <c r="B94" s="179"/>
      <c r="C94" s="147"/>
      <c r="D94" s="148"/>
      <c r="E94" s="39" t="s">
        <v>537</v>
      </c>
      <c r="F94" s="39" t="s">
        <v>321</v>
      </c>
      <c r="G94" s="39" t="s">
        <v>389</v>
      </c>
      <c r="H94" s="39" t="s">
        <v>538</v>
      </c>
      <c r="I94" s="39" t="s">
        <v>539</v>
      </c>
      <c r="J94" s="39">
        <v>1</v>
      </c>
    </row>
    <row r="95" spans="1:10" s="32" customFormat="1" ht="18.95" customHeight="1">
      <c r="A95" s="209"/>
      <c r="B95" s="179"/>
      <c r="C95" s="147"/>
      <c r="D95" s="148"/>
      <c r="E95" s="39" t="s">
        <v>540</v>
      </c>
      <c r="F95" s="39" t="s">
        <v>321</v>
      </c>
      <c r="G95" s="39" t="s">
        <v>326</v>
      </c>
      <c r="H95" s="39" t="s">
        <v>541</v>
      </c>
      <c r="I95" s="39" t="s">
        <v>542</v>
      </c>
      <c r="J95" s="39">
        <v>1</v>
      </c>
    </row>
    <row r="96" spans="1:10" s="32" customFormat="1" ht="21.95" customHeight="1">
      <c r="A96" s="209"/>
      <c r="B96" s="179"/>
      <c r="C96" s="147"/>
      <c r="D96" s="148"/>
      <c r="E96" s="39" t="s">
        <v>543</v>
      </c>
      <c r="F96" s="39" t="s">
        <v>295</v>
      </c>
      <c r="G96" s="39" t="s">
        <v>304</v>
      </c>
      <c r="H96" s="39" t="s">
        <v>544</v>
      </c>
      <c r="I96" s="39" t="s">
        <v>545</v>
      </c>
      <c r="J96" s="39">
        <v>1</v>
      </c>
    </row>
    <row r="97" spans="1:10" s="32" customFormat="1" ht="21.95" customHeight="1">
      <c r="A97" s="209"/>
      <c r="B97" s="179"/>
      <c r="C97" s="147"/>
      <c r="D97" s="148"/>
      <c r="E97" s="39" t="s">
        <v>546</v>
      </c>
      <c r="F97" s="39" t="s">
        <v>295</v>
      </c>
      <c r="G97" s="39" t="s">
        <v>304</v>
      </c>
      <c r="H97" s="39" t="s">
        <v>547</v>
      </c>
      <c r="I97" s="39" t="s">
        <v>548</v>
      </c>
      <c r="J97" s="39">
        <v>1</v>
      </c>
    </row>
    <row r="98" spans="1:10" s="32" customFormat="1" ht="21.95" customHeight="1">
      <c r="A98" s="209"/>
      <c r="B98" s="179"/>
      <c r="C98" s="147"/>
      <c r="D98" s="148"/>
      <c r="E98" s="39" t="s">
        <v>549</v>
      </c>
      <c r="F98" s="39" t="s">
        <v>321</v>
      </c>
      <c r="G98" s="39" t="s">
        <v>385</v>
      </c>
      <c r="H98" s="39" t="s">
        <v>550</v>
      </c>
      <c r="I98" s="39" t="s">
        <v>551</v>
      </c>
      <c r="J98" s="39">
        <v>1.5</v>
      </c>
    </row>
    <row r="99" spans="1:10" s="32" customFormat="1" ht="21.95" customHeight="1">
      <c r="A99" s="209"/>
      <c r="B99" s="179"/>
      <c r="C99" s="147"/>
      <c r="D99" s="148"/>
      <c r="E99" s="39" t="s">
        <v>552</v>
      </c>
      <c r="F99" s="39" t="s">
        <v>321</v>
      </c>
      <c r="G99" s="39" t="s">
        <v>389</v>
      </c>
      <c r="H99" s="39" t="s">
        <v>553</v>
      </c>
      <c r="I99" s="39" t="s">
        <v>554</v>
      </c>
      <c r="J99" s="39">
        <v>1.5</v>
      </c>
    </row>
    <row r="100" spans="1:10" s="32" customFormat="1" ht="21.95" customHeight="1">
      <c r="A100" s="209"/>
      <c r="B100" s="179"/>
      <c r="C100" s="147"/>
      <c r="D100" s="148"/>
      <c r="E100" s="39" t="s">
        <v>555</v>
      </c>
      <c r="F100" s="39" t="s">
        <v>321</v>
      </c>
      <c r="G100" s="39" t="s">
        <v>385</v>
      </c>
      <c r="H100" s="39" t="s">
        <v>556</v>
      </c>
      <c r="I100" s="39" t="s">
        <v>557</v>
      </c>
      <c r="J100" s="39">
        <v>1.5</v>
      </c>
    </row>
    <row r="101" spans="1:10" s="32" customFormat="1" ht="21.95" customHeight="1">
      <c r="A101" s="209"/>
      <c r="B101" s="179"/>
      <c r="C101" s="147"/>
      <c r="D101" s="148"/>
      <c r="E101" s="39" t="s">
        <v>558</v>
      </c>
      <c r="F101" s="39" t="s">
        <v>321</v>
      </c>
      <c r="G101" s="39" t="s">
        <v>389</v>
      </c>
      <c r="H101" s="39" t="s">
        <v>559</v>
      </c>
      <c r="I101" s="39" t="s">
        <v>560</v>
      </c>
      <c r="J101" s="39">
        <v>1.5</v>
      </c>
    </row>
    <row r="102" spans="1:10" s="32" customFormat="1" ht="21.95" customHeight="1">
      <c r="A102" s="209"/>
      <c r="B102" s="179"/>
      <c r="C102" s="147"/>
      <c r="D102" s="148"/>
      <c r="E102" s="39" t="s">
        <v>561</v>
      </c>
      <c r="F102" s="39" t="s">
        <v>295</v>
      </c>
      <c r="G102" s="39" t="s">
        <v>304</v>
      </c>
      <c r="H102" s="39" t="s">
        <v>562</v>
      </c>
      <c r="I102" s="39" t="s">
        <v>563</v>
      </c>
      <c r="J102" s="39">
        <v>1</v>
      </c>
    </row>
    <row r="103" spans="1:10" s="32" customFormat="1" ht="21.95" customHeight="1">
      <c r="A103" s="209"/>
      <c r="B103" s="179"/>
      <c r="C103" s="147"/>
      <c r="D103" s="148"/>
      <c r="E103" s="39" t="s">
        <v>564</v>
      </c>
      <c r="F103" s="39" t="s">
        <v>316</v>
      </c>
      <c r="G103" s="39" t="s">
        <v>317</v>
      </c>
      <c r="H103" s="39" t="s">
        <v>565</v>
      </c>
      <c r="I103" s="39" t="s">
        <v>566</v>
      </c>
      <c r="J103" s="39">
        <v>4</v>
      </c>
    </row>
    <row r="104" spans="1:10" s="32" customFormat="1" ht="21.95" customHeight="1">
      <c r="A104" s="209"/>
      <c r="B104" s="179"/>
      <c r="C104" s="147"/>
      <c r="D104" s="148"/>
      <c r="E104" s="39" t="s">
        <v>567</v>
      </c>
      <c r="F104" s="39" t="s">
        <v>321</v>
      </c>
      <c r="G104" s="39" t="s">
        <v>350</v>
      </c>
      <c r="H104" s="39" t="s">
        <v>568</v>
      </c>
      <c r="I104" s="39" t="s">
        <v>569</v>
      </c>
      <c r="J104" s="39">
        <v>2</v>
      </c>
    </row>
    <row r="105" spans="1:10" s="32" customFormat="1" ht="21.95" customHeight="1">
      <c r="A105" s="209"/>
      <c r="B105" s="179"/>
      <c r="C105" s="147"/>
      <c r="D105" s="148"/>
      <c r="E105" s="39" t="s">
        <v>570</v>
      </c>
      <c r="F105" s="39" t="s">
        <v>321</v>
      </c>
      <c r="G105" s="39" t="s">
        <v>350</v>
      </c>
      <c r="H105" s="39" t="s">
        <v>571</v>
      </c>
      <c r="I105" s="39" t="s">
        <v>572</v>
      </c>
      <c r="J105" s="39">
        <v>2</v>
      </c>
    </row>
    <row r="106" spans="1:10" s="32" customFormat="1" ht="30" customHeight="1">
      <c r="A106" s="209"/>
      <c r="B106" s="179"/>
      <c r="C106" s="147"/>
      <c r="D106" s="148"/>
      <c r="E106" s="39" t="s">
        <v>573</v>
      </c>
      <c r="F106" s="39" t="s">
        <v>321</v>
      </c>
      <c r="G106" s="39" t="s">
        <v>350</v>
      </c>
      <c r="H106" s="39" t="s">
        <v>574</v>
      </c>
      <c r="I106" s="39" t="s">
        <v>575</v>
      </c>
      <c r="J106" s="39">
        <v>2</v>
      </c>
    </row>
    <row r="107" spans="1:10" s="32" customFormat="1" ht="21.95" customHeight="1">
      <c r="A107" s="209"/>
      <c r="B107" s="179"/>
      <c r="C107" s="147"/>
      <c r="D107" s="148"/>
      <c r="E107" s="39" t="s">
        <v>576</v>
      </c>
      <c r="F107" s="39" t="s">
        <v>321</v>
      </c>
      <c r="G107" s="39" t="s">
        <v>350</v>
      </c>
      <c r="H107" s="39" t="s">
        <v>577</v>
      </c>
      <c r="I107" s="39" t="s">
        <v>578</v>
      </c>
      <c r="J107" s="39">
        <v>2</v>
      </c>
    </row>
    <row r="108" spans="1:10" s="32" customFormat="1" ht="21.95" customHeight="1">
      <c r="A108" s="209"/>
      <c r="B108" s="179"/>
      <c r="C108" s="147"/>
      <c r="D108" s="148"/>
      <c r="E108" s="39" t="s">
        <v>579</v>
      </c>
      <c r="F108" s="39" t="s">
        <v>321</v>
      </c>
      <c r="G108" s="39" t="s">
        <v>350</v>
      </c>
      <c r="H108" s="39" t="s">
        <v>580</v>
      </c>
      <c r="I108" s="39" t="s">
        <v>581</v>
      </c>
      <c r="J108" s="39">
        <v>2</v>
      </c>
    </row>
    <row r="109" spans="1:10" s="32" customFormat="1" ht="21.95" customHeight="1">
      <c r="A109" s="209"/>
      <c r="B109" s="179"/>
      <c r="C109" s="147"/>
      <c r="D109" s="148"/>
      <c r="E109" s="39" t="s">
        <v>582</v>
      </c>
      <c r="F109" s="39" t="s">
        <v>321</v>
      </c>
      <c r="G109" s="39" t="s">
        <v>350</v>
      </c>
      <c r="H109" s="39" t="s">
        <v>583</v>
      </c>
      <c r="I109" s="39" t="s">
        <v>584</v>
      </c>
      <c r="J109" s="39">
        <v>2</v>
      </c>
    </row>
    <row r="110" spans="1:10" s="32" customFormat="1" ht="21.95" customHeight="1">
      <c r="A110" s="209"/>
      <c r="B110" s="179"/>
      <c r="C110" s="147"/>
      <c r="D110" s="148"/>
      <c r="E110" s="39" t="s">
        <v>585</v>
      </c>
      <c r="F110" s="39" t="s">
        <v>321</v>
      </c>
      <c r="G110" s="39" t="s">
        <v>350</v>
      </c>
      <c r="H110" s="39" t="s">
        <v>586</v>
      </c>
      <c r="I110" s="39" t="s">
        <v>587</v>
      </c>
      <c r="J110" s="39">
        <v>2</v>
      </c>
    </row>
    <row r="111" spans="1:10" s="32" customFormat="1" ht="21.95" customHeight="1">
      <c r="A111" s="209"/>
      <c r="B111" s="179"/>
      <c r="C111" s="147"/>
      <c r="D111" s="148"/>
      <c r="E111" s="39" t="s">
        <v>588</v>
      </c>
      <c r="F111" s="39" t="s">
        <v>321</v>
      </c>
      <c r="G111" s="39" t="s">
        <v>350</v>
      </c>
      <c r="H111" s="39" t="s">
        <v>589</v>
      </c>
      <c r="I111" s="39" t="s">
        <v>590</v>
      </c>
      <c r="J111" s="39">
        <v>2</v>
      </c>
    </row>
    <row r="112" spans="1:10" s="32" customFormat="1" ht="21.95" customHeight="1">
      <c r="A112" s="209"/>
      <c r="B112" s="179"/>
      <c r="C112" s="147"/>
      <c r="D112" s="148"/>
      <c r="E112" s="39" t="s">
        <v>591</v>
      </c>
      <c r="F112" s="39" t="s">
        <v>321</v>
      </c>
      <c r="G112" s="39" t="s">
        <v>350</v>
      </c>
      <c r="H112" s="39" t="s">
        <v>592</v>
      </c>
      <c r="I112" s="39" t="s">
        <v>593</v>
      </c>
      <c r="J112" s="39">
        <v>2</v>
      </c>
    </row>
    <row r="113" spans="1:10" s="32" customFormat="1" ht="21.95" customHeight="1">
      <c r="A113" s="209"/>
      <c r="B113" s="179"/>
      <c r="C113" s="147"/>
      <c r="D113" s="148"/>
      <c r="E113" s="39" t="s">
        <v>594</v>
      </c>
      <c r="F113" s="39" t="s">
        <v>321</v>
      </c>
      <c r="G113" s="39" t="s">
        <v>350</v>
      </c>
      <c r="H113" s="39" t="s">
        <v>595</v>
      </c>
      <c r="I113" s="39" t="s">
        <v>596</v>
      </c>
      <c r="J113" s="39">
        <v>2</v>
      </c>
    </row>
    <row r="114" spans="1:10" s="32" customFormat="1" ht="21.95" customHeight="1">
      <c r="A114" s="209"/>
      <c r="B114" s="179"/>
      <c r="C114" s="147"/>
      <c r="D114" s="148"/>
      <c r="E114" s="39" t="s">
        <v>597</v>
      </c>
      <c r="F114" s="39" t="s">
        <v>295</v>
      </c>
      <c r="G114" s="39" t="s">
        <v>326</v>
      </c>
      <c r="H114" s="39" t="s">
        <v>598</v>
      </c>
      <c r="I114" s="39" t="s">
        <v>599</v>
      </c>
      <c r="J114" s="39">
        <v>1</v>
      </c>
    </row>
    <row r="115" spans="1:10" s="32" customFormat="1" ht="21.95" customHeight="1">
      <c r="A115" s="209"/>
      <c r="B115" s="179"/>
      <c r="C115" s="147"/>
      <c r="D115" s="148"/>
      <c r="E115" s="39" t="s">
        <v>600</v>
      </c>
      <c r="F115" s="39" t="s">
        <v>295</v>
      </c>
      <c r="G115" s="39" t="s">
        <v>385</v>
      </c>
      <c r="H115" s="39" t="s">
        <v>601</v>
      </c>
      <c r="I115" s="39" t="s">
        <v>602</v>
      </c>
      <c r="J115" s="39">
        <v>1</v>
      </c>
    </row>
    <row r="116" spans="1:10" s="32" customFormat="1" ht="21.95" customHeight="1">
      <c r="A116" s="209"/>
      <c r="B116" s="179"/>
      <c r="C116" s="147"/>
      <c r="D116" s="148"/>
      <c r="E116" s="39" t="s">
        <v>603</v>
      </c>
      <c r="F116" s="39" t="s">
        <v>346</v>
      </c>
      <c r="G116" s="39" t="s">
        <v>385</v>
      </c>
      <c r="H116" s="39" t="s">
        <v>604</v>
      </c>
      <c r="I116" s="39" t="s">
        <v>605</v>
      </c>
      <c r="J116" s="39">
        <v>1</v>
      </c>
    </row>
    <row r="117" spans="1:10" s="32" customFormat="1" ht="21.95" customHeight="1">
      <c r="A117" s="209"/>
      <c r="B117" s="179"/>
      <c r="C117" s="147"/>
      <c r="D117" s="148"/>
      <c r="E117" s="39" t="s">
        <v>606</v>
      </c>
      <c r="F117" s="39" t="s">
        <v>346</v>
      </c>
      <c r="G117" s="39" t="s">
        <v>438</v>
      </c>
      <c r="H117" s="39" t="s">
        <v>607</v>
      </c>
      <c r="I117" s="39" t="s">
        <v>608</v>
      </c>
      <c r="J117" s="39">
        <v>1</v>
      </c>
    </row>
    <row r="118" spans="1:10" ht="24.95" customHeight="1">
      <c r="A118" s="209"/>
      <c r="B118" s="179"/>
      <c r="C118" s="147"/>
      <c r="D118" s="148"/>
      <c r="E118" s="39" t="s">
        <v>609</v>
      </c>
      <c r="F118" s="39" t="s">
        <v>346</v>
      </c>
      <c r="G118" s="39" t="s">
        <v>322</v>
      </c>
      <c r="H118" s="39" t="s">
        <v>610</v>
      </c>
      <c r="I118" s="39" t="s">
        <v>611</v>
      </c>
      <c r="J118" s="39">
        <v>1</v>
      </c>
    </row>
    <row r="119" spans="1:10" s="32" customFormat="1" ht="30" customHeight="1">
      <c r="A119" s="209"/>
      <c r="B119" s="179"/>
      <c r="C119" s="147"/>
      <c r="D119" s="148"/>
      <c r="E119" s="39" t="s">
        <v>612</v>
      </c>
      <c r="F119" s="39" t="s">
        <v>321</v>
      </c>
      <c r="G119" s="39" t="s">
        <v>304</v>
      </c>
      <c r="H119" s="39" t="s">
        <v>613</v>
      </c>
      <c r="I119" s="39" t="s">
        <v>614</v>
      </c>
      <c r="J119" s="39">
        <v>2</v>
      </c>
    </row>
    <row r="120" spans="1:10" ht="21.95" customHeight="1">
      <c r="A120" s="209"/>
      <c r="B120" s="191">
        <v>100011</v>
      </c>
      <c r="C120" s="158" t="s">
        <v>36</v>
      </c>
      <c r="D120" s="152"/>
      <c r="E120" s="39" t="s">
        <v>83</v>
      </c>
      <c r="F120" s="39"/>
      <c r="G120" s="39"/>
      <c r="H120" s="39"/>
      <c r="I120" s="39"/>
      <c r="J120" s="39">
        <f>SUM(J121:J124)</f>
        <v>4.5</v>
      </c>
    </row>
    <row r="121" spans="1:10" s="32" customFormat="1" ht="21.95" customHeight="1">
      <c r="A121" s="209"/>
      <c r="B121" s="191"/>
      <c r="C121" s="149"/>
      <c r="D121" s="150"/>
      <c r="E121" s="39" t="s">
        <v>615</v>
      </c>
      <c r="F121" s="39" t="s">
        <v>321</v>
      </c>
      <c r="G121" s="39" t="s">
        <v>326</v>
      </c>
      <c r="H121" s="39" t="s">
        <v>616</v>
      </c>
      <c r="I121" s="39" t="s">
        <v>617</v>
      </c>
      <c r="J121" s="39">
        <v>1.5</v>
      </c>
    </row>
    <row r="122" spans="1:10" s="32" customFormat="1" ht="21.95" customHeight="1">
      <c r="A122" s="209"/>
      <c r="B122" s="191"/>
      <c r="C122" s="149"/>
      <c r="D122" s="150"/>
      <c r="E122" s="39" t="s">
        <v>618</v>
      </c>
      <c r="F122" s="39" t="s">
        <v>295</v>
      </c>
      <c r="G122" s="39" t="s">
        <v>326</v>
      </c>
      <c r="H122" s="39" t="s">
        <v>619</v>
      </c>
      <c r="I122" s="39" t="s">
        <v>620</v>
      </c>
      <c r="J122" s="39">
        <v>1</v>
      </c>
    </row>
    <row r="123" spans="1:10" s="32" customFormat="1" ht="21.95" customHeight="1">
      <c r="A123" s="209"/>
      <c r="B123" s="191"/>
      <c r="C123" s="149"/>
      <c r="D123" s="150"/>
      <c r="E123" s="39" t="s">
        <v>621</v>
      </c>
      <c r="F123" s="39" t="s">
        <v>295</v>
      </c>
      <c r="G123" s="39" t="s">
        <v>326</v>
      </c>
      <c r="H123" s="39" t="s">
        <v>622</v>
      </c>
      <c r="I123" s="39" t="s">
        <v>623</v>
      </c>
      <c r="J123" s="39">
        <v>1</v>
      </c>
    </row>
    <row r="124" spans="1:10" s="32" customFormat="1" ht="21.95" customHeight="1">
      <c r="A124" s="209"/>
      <c r="B124" s="191"/>
      <c r="C124" s="159"/>
      <c r="D124" s="155"/>
      <c r="E124" s="39" t="s">
        <v>624</v>
      </c>
      <c r="F124" s="39" t="s">
        <v>295</v>
      </c>
      <c r="G124" s="39" t="s">
        <v>304</v>
      </c>
      <c r="H124" s="39" t="s">
        <v>625</v>
      </c>
      <c r="I124" s="39" t="s">
        <v>626</v>
      </c>
      <c r="J124" s="39">
        <v>1</v>
      </c>
    </row>
    <row r="125" spans="1:10" ht="21" customHeight="1">
      <c r="A125" s="209"/>
      <c r="B125" s="152">
        <v>100012</v>
      </c>
      <c r="C125" s="158" t="s">
        <v>37</v>
      </c>
      <c r="D125" s="152"/>
      <c r="E125" s="39" t="s">
        <v>83</v>
      </c>
      <c r="F125" s="39"/>
      <c r="G125" s="39"/>
      <c r="H125" s="39"/>
      <c r="I125" s="39"/>
      <c r="J125" s="39">
        <f>SUM(J126:J138)</f>
        <v>15</v>
      </c>
    </row>
    <row r="126" spans="1:10" s="32" customFormat="1" ht="26.1" customHeight="1">
      <c r="A126" s="209"/>
      <c r="B126" s="150"/>
      <c r="C126" s="149"/>
      <c r="D126" s="150"/>
      <c r="E126" s="39" t="s">
        <v>627</v>
      </c>
      <c r="F126" s="39" t="s">
        <v>321</v>
      </c>
      <c r="G126" s="39" t="s">
        <v>326</v>
      </c>
      <c r="H126" s="39" t="s">
        <v>628</v>
      </c>
      <c r="I126" s="39" t="s">
        <v>629</v>
      </c>
      <c r="J126" s="39">
        <v>1</v>
      </c>
    </row>
    <row r="127" spans="1:10" s="32" customFormat="1" ht="21.95" customHeight="1">
      <c r="A127" s="209"/>
      <c r="B127" s="150"/>
      <c r="C127" s="149"/>
      <c r="D127" s="150"/>
      <c r="E127" s="39" t="s">
        <v>630</v>
      </c>
      <c r="F127" s="39" t="s">
        <v>295</v>
      </c>
      <c r="G127" s="39" t="s">
        <v>304</v>
      </c>
      <c r="H127" s="39" t="s">
        <v>631</v>
      </c>
      <c r="I127" s="39" t="s">
        <v>632</v>
      </c>
      <c r="J127" s="39">
        <v>1</v>
      </c>
    </row>
    <row r="128" spans="1:10" s="32" customFormat="1" ht="24.95" customHeight="1">
      <c r="A128" s="209"/>
      <c r="B128" s="150"/>
      <c r="C128" s="149"/>
      <c r="D128" s="150"/>
      <c r="E128" s="39" t="s">
        <v>633</v>
      </c>
      <c r="F128" s="39" t="s">
        <v>321</v>
      </c>
      <c r="G128" s="39" t="s">
        <v>326</v>
      </c>
      <c r="H128" s="39" t="s">
        <v>634</v>
      </c>
      <c r="I128" s="39" t="s">
        <v>635</v>
      </c>
      <c r="J128" s="39">
        <v>1.5</v>
      </c>
    </row>
    <row r="129" spans="1:10" s="32" customFormat="1" ht="24.95" customHeight="1">
      <c r="A129" s="209"/>
      <c r="B129" s="150"/>
      <c r="C129" s="149"/>
      <c r="D129" s="150"/>
      <c r="E129" s="39" t="s">
        <v>636</v>
      </c>
      <c r="F129" s="39" t="s">
        <v>321</v>
      </c>
      <c r="G129" s="39" t="s">
        <v>450</v>
      </c>
      <c r="H129" s="39" t="s">
        <v>637</v>
      </c>
      <c r="I129" s="39" t="s">
        <v>638</v>
      </c>
      <c r="J129" s="39">
        <v>1.5</v>
      </c>
    </row>
    <row r="130" spans="1:10" s="32" customFormat="1" ht="24.95" customHeight="1">
      <c r="A130" s="209"/>
      <c r="B130" s="150"/>
      <c r="C130" s="149"/>
      <c r="D130" s="150"/>
      <c r="E130" s="39" t="s">
        <v>639</v>
      </c>
      <c r="F130" s="39" t="s">
        <v>321</v>
      </c>
      <c r="G130" s="39" t="s">
        <v>350</v>
      </c>
      <c r="H130" s="39" t="s">
        <v>640</v>
      </c>
      <c r="I130" s="39" t="s">
        <v>641</v>
      </c>
      <c r="J130" s="39">
        <v>2</v>
      </c>
    </row>
    <row r="131" spans="1:10" s="32" customFormat="1" ht="24.95" customHeight="1">
      <c r="A131" s="209"/>
      <c r="B131" s="150"/>
      <c r="C131" s="149"/>
      <c r="D131" s="150"/>
      <c r="E131" s="39" t="s">
        <v>642</v>
      </c>
      <c r="F131" s="39" t="s">
        <v>295</v>
      </c>
      <c r="G131" s="39" t="s">
        <v>326</v>
      </c>
      <c r="H131" s="39" t="s">
        <v>643</v>
      </c>
      <c r="I131" s="39" t="s">
        <v>644</v>
      </c>
      <c r="J131" s="39">
        <v>1</v>
      </c>
    </row>
    <row r="132" spans="1:10" s="32" customFormat="1" ht="24.95" customHeight="1">
      <c r="A132" s="209"/>
      <c r="B132" s="150"/>
      <c r="C132" s="149"/>
      <c r="D132" s="150"/>
      <c r="E132" s="39" t="s">
        <v>645</v>
      </c>
      <c r="F132" s="39" t="s">
        <v>295</v>
      </c>
      <c r="G132" s="39" t="s">
        <v>326</v>
      </c>
      <c r="H132" s="39" t="s">
        <v>646</v>
      </c>
      <c r="I132" s="39" t="s">
        <v>647</v>
      </c>
      <c r="J132" s="39">
        <v>1</v>
      </c>
    </row>
    <row r="133" spans="1:10" s="32" customFormat="1" ht="24.95" customHeight="1">
      <c r="A133" s="209"/>
      <c r="B133" s="150"/>
      <c r="C133" s="149"/>
      <c r="D133" s="150"/>
      <c r="E133" s="39" t="s">
        <v>648</v>
      </c>
      <c r="F133" s="39" t="s">
        <v>295</v>
      </c>
      <c r="G133" s="39" t="s">
        <v>326</v>
      </c>
      <c r="H133" s="39" t="s">
        <v>649</v>
      </c>
      <c r="I133" s="39" t="s">
        <v>650</v>
      </c>
      <c r="J133" s="39">
        <v>1</v>
      </c>
    </row>
    <row r="134" spans="1:10" s="32" customFormat="1" ht="24.95" customHeight="1">
      <c r="A134" s="209"/>
      <c r="B134" s="150"/>
      <c r="C134" s="149"/>
      <c r="D134" s="150"/>
      <c r="E134" s="39" t="s">
        <v>651</v>
      </c>
      <c r="F134" s="39" t="s">
        <v>295</v>
      </c>
      <c r="G134" s="39" t="s">
        <v>326</v>
      </c>
      <c r="H134" s="39" t="s">
        <v>652</v>
      </c>
      <c r="I134" s="39" t="s">
        <v>653</v>
      </c>
      <c r="J134" s="39">
        <v>1</v>
      </c>
    </row>
    <row r="135" spans="1:10" s="32" customFormat="1" ht="24.95" customHeight="1">
      <c r="A135" s="209"/>
      <c r="B135" s="150"/>
      <c r="C135" s="149"/>
      <c r="D135" s="150"/>
      <c r="E135" s="39" t="s">
        <v>654</v>
      </c>
      <c r="F135" s="39" t="s">
        <v>295</v>
      </c>
      <c r="G135" s="39" t="s">
        <v>326</v>
      </c>
      <c r="H135" s="39" t="s">
        <v>655</v>
      </c>
      <c r="I135" s="39" t="s">
        <v>656</v>
      </c>
      <c r="J135" s="39">
        <v>1</v>
      </c>
    </row>
    <row r="136" spans="1:10" s="32" customFormat="1" ht="24.95" customHeight="1">
      <c r="A136" s="209"/>
      <c r="B136" s="150"/>
      <c r="C136" s="149"/>
      <c r="D136" s="150"/>
      <c r="E136" s="39" t="s">
        <v>657</v>
      </c>
      <c r="F136" s="39" t="s">
        <v>295</v>
      </c>
      <c r="G136" s="39" t="s">
        <v>438</v>
      </c>
      <c r="H136" s="39" t="s">
        <v>658</v>
      </c>
      <c r="I136" s="39" t="s">
        <v>659</v>
      </c>
      <c r="J136" s="39">
        <v>1</v>
      </c>
    </row>
    <row r="137" spans="1:10" s="32" customFormat="1" ht="24.95" customHeight="1">
      <c r="A137" s="209"/>
      <c r="B137" s="150"/>
      <c r="C137" s="149"/>
      <c r="D137" s="150"/>
      <c r="E137" s="39" t="s">
        <v>660</v>
      </c>
      <c r="F137" s="39" t="s">
        <v>346</v>
      </c>
      <c r="G137" s="39" t="s">
        <v>326</v>
      </c>
      <c r="H137" s="39" t="s">
        <v>661</v>
      </c>
      <c r="I137" s="39" t="s">
        <v>662</v>
      </c>
      <c r="J137" s="39">
        <v>1</v>
      </c>
    </row>
    <row r="138" spans="1:10" ht="24.95" customHeight="1">
      <c r="A138" s="209"/>
      <c r="B138" s="150"/>
      <c r="C138" s="149"/>
      <c r="D138" s="150"/>
      <c r="E138" s="39" t="s">
        <v>663</v>
      </c>
      <c r="F138" s="39" t="s">
        <v>346</v>
      </c>
      <c r="G138" s="39" t="s">
        <v>326</v>
      </c>
      <c r="H138" s="39" t="s">
        <v>664</v>
      </c>
      <c r="I138" s="39" t="s">
        <v>665</v>
      </c>
      <c r="J138" s="39">
        <v>1</v>
      </c>
    </row>
    <row r="139" spans="1:10" ht="18.95" customHeight="1">
      <c r="A139" s="209"/>
      <c r="B139" s="178">
        <v>100013</v>
      </c>
      <c r="C139" s="145" t="s">
        <v>38</v>
      </c>
      <c r="D139" s="146"/>
      <c r="E139" s="39" t="s">
        <v>83</v>
      </c>
      <c r="F139" s="50"/>
      <c r="G139" s="49"/>
      <c r="H139" s="50"/>
      <c r="I139" s="50"/>
      <c r="J139" s="39">
        <f>SUM(J140:J150)</f>
        <v>14</v>
      </c>
    </row>
    <row r="140" spans="1:10" s="32" customFormat="1" ht="21.95" customHeight="1">
      <c r="A140" s="209"/>
      <c r="B140" s="179"/>
      <c r="C140" s="147"/>
      <c r="D140" s="148"/>
      <c r="E140" s="39" t="s">
        <v>666</v>
      </c>
      <c r="F140" s="39" t="s">
        <v>295</v>
      </c>
      <c r="G140" s="39" t="s">
        <v>304</v>
      </c>
      <c r="H140" s="39" t="s">
        <v>667</v>
      </c>
      <c r="I140" s="39" t="s">
        <v>668</v>
      </c>
      <c r="J140" s="39">
        <v>1</v>
      </c>
    </row>
    <row r="141" spans="1:10" s="32" customFormat="1" ht="21.95" customHeight="1">
      <c r="A141" s="209"/>
      <c r="B141" s="179"/>
      <c r="C141" s="147"/>
      <c r="D141" s="148"/>
      <c r="E141" s="39" t="s">
        <v>669</v>
      </c>
      <c r="F141" s="39" t="s">
        <v>295</v>
      </c>
      <c r="G141" s="39" t="s">
        <v>304</v>
      </c>
      <c r="H141" s="39" t="s">
        <v>670</v>
      </c>
      <c r="I141" s="39" t="s">
        <v>671</v>
      </c>
      <c r="J141" s="39">
        <v>1</v>
      </c>
    </row>
    <row r="142" spans="1:10" ht="21.95" customHeight="1">
      <c r="A142" s="209"/>
      <c r="B142" s="179"/>
      <c r="C142" s="147"/>
      <c r="D142" s="148"/>
      <c r="E142" s="39" t="s">
        <v>672</v>
      </c>
      <c r="F142" s="39" t="s">
        <v>321</v>
      </c>
      <c r="G142" s="39" t="s">
        <v>326</v>
      </c>
      <c r="H142" s="39" t="s">
        <v>673</v>
      </c>
      <c r="I142" s="39" t="s">
        <v>674</v>
      </c>
      <c r="J142" s="39">
        <v>2</v>
      </c>
    </row>
    <row r="143" spans="1:10" ht="21.95" customHeight="1">
      <c r="A143" s="209"/>
      <c r="B143" s="179"/>
      <c r="C143" s="147"/>
      <c r="D143" s="148"/>
      <c r="E143" s="39" t="s">
        <v>675</v>
      </c>
      <c r="F143" s="39" t="s">
        <v>321</v>
      </c>
      <c r="G143" s="39" t="s">
        <v>296</v>
      </c>
      <c r="H143" s="39" t="s">
        <v>676</v>
      </c>
      <c r="I143" s="39" t="s">
        <v>677</v>
      </c>
      <c r="J143" s="39">
        <v>2</v>
      </c>
    </row>
    <row r="144" spans="1:10" ht="27" customHeight="1">
      <c r="A144" s="209"/>
      <c r="B144" s="179"/>
      <c r="C144" s="147"/>
      <c r="D144" s="148"/>
      <c r="E144" s="39" t="s">
        <v>678</v>
      </c>
      <c r="F144" s="39" t="s">
        <v>321</v>
      </c>
      <c r="G144" s="39" t="s">
        <v>369</v>
      </c>
      <c r="H144" s="39" t="s">
        <v>679</v>
      </c>
      <c r="I144" s="39" t="s">
        <v>680</v>
      </c>
      <c r="J144" s="39">
        <v>2</v>
      </c>
    </row>
    <row r="145" spans="1:10" ht="27" customHeight="1">
      <c r="A145" s="209"/>
      <c r="B145" s="179"/>
      <c r="C145" s="147"/>
      <c r="D145" s="148"/>
      <c r="E145" s="39" t="s">
        <v>681</v>
      </c>
      <c r="F145" s="39" t="s">
        <v>295</v>
      </c>
      <c r="G145" s="39" t="s">
        <v>326</v>
      </c>
      <c r="H145" s="39" t="s">
        <v>682</v>
      </c>
      <c r="I145" s="39" t="s">
        <v>683</v>
      </c>
      <c r="J145" s="39">
        <v>1</v>
      </c>
    </row>
    <row r="146" spans="1:10" ht="26.1" customHeight="1">
      <c r="A146" s="209"/>
      <c r="B146" s="179"/>
      <c r="C146" s="147"/>
      <c r="D146" s="148"/>
      <c r="E146" s="39" t="s">
        <v>684</v>
      </c>
      <c r="F146" s="39" t="s">
        <v>295</v>
      </c>
      <c r="G146" s="39" t="s">
        <v>326</v>
      </c>
      <c r="H146" s="39" t="s">
        <v>685</v>
      </c>
      <c r="I146" s="39" t="s">
        <v>686</v>
      </c>
      <c r="J146" s="39">
        <v>1</v>
      </c>
    </row>
    <row r="147" spans="1:10" ht="21.95" customHeight="1">
      <c r="A147" s="209"/>
      <c r="B147" s="179"/>
      <c r="C147" s="147"/>
      <c r="D147" s="148"/>
      <c r="E147" s="39" t="s">
        <v>687</v>
      </c>
      <c r="F147" s="39" t="s">
        <v>295</v>
      </c>
      <c r="G147" s="39" t="s">
        <v>326</v>
      </c>
      <c r="H147" s="39" t="s">
        <v>688</v>
      </c>
      <c r="I147" s="39" t="s">
        <v>689</v>
      </c>
      <c r="J147" s="39">
        <v>1</v>
      </c>
    </row>
    <row r="148" spans="1:10" ht="21.95" customHeight="1">
      <c r="A148" s="209"/>
      <c r="B148" s="179"/>
      <c r="C148" s="147"/>
      <c r="D148" s="148"/>
      <c r="E148" s="39" t="s">
        <v>690</v>
      </c>
      <c r="F148" s="39" t="s">
        <v>295</v>
      </c>
      <c r="G148" s="39" t="s">
        <v>450</v>
      </c>
      <c r="H148" s="39" t="s">
        <v>691</v>
      </c>
      <c r="I148" s="39" t="s">
        <v>692</v>
      </c>
      <c r="J148" s="39">
        <v>1</v>
      </c>
    </row>
    <row r="149" spans="1:10" ht="21.95" customHeight="1">
      <c r="A149" s="209"/>
      <c r="B149" s="179"/>
      <c r="C149" s="147"/>
      <c r="D149" s="148"/>
      <c r="E149" s="39" t="s">
        <v>693</v>
      </c>
      <c r="F149" s="39" t="s">
        <v>346</v>
      </c>
      <c r="G149" s="39" t="s">
        <v>450</v>
      </c>
      <c r="H149" s="39" t="s">
        <v>694</v>
      </c>
      <c r="I149" s="39" t="s">
        <v>695</v>
      </c>
      <c r="J149" s="39">
        <v>1</v>
      </c>
    </row>
    <row r="150" spans="1:10" s="32" customFormat="1" ht="21.95" customHeight="1">
      <c r="A150" s="209"/>
      <c r="B150" s="192"/>
      <c r="C150" s="167"/>
      <c r="D150" s="168"/>
      <c r="E150" s="39" t="s">
        <v>696</v>
      </c>
      <c r="F150" s="39" t="s">
        <v>295</v>
      </c>
      <c r="G150" s="39" t="s">
        <v>304</v>
      </c>
      <c r="H150" s="39" t="s">
        <v>697</v>
      </c>
      <c r="I150" s="39" t="s">
        <v>698</v>
      </c>
      <c r="J150" s="39">
        <v>1</v>
      </c>
    </row>
    <row r="151" spans="1:10" ht="21.95" customHeight="1">
      <c r="A151" s="209"/>
      <c r="B151" s="180">
        <v>100014</v>
      </c>
      <c r="C151" s="149" t="s">
        <v>39</v>
      </c>
      <c r="D151" s="150"/>
      <c r="E151" s="51" t="s">
        <v>83</v>
      </c>
      <c r="F151" s="42"/>
      <c r="G151" s="43"/>
      <c r="H151" s="42"/>
      <c r="I151" s="42"/>
      <c r="J151" s="39">
        <f>SUM(J152:J157)</f>
        <v>7.5</v>
      </c>
    </row>
    <row r="152" spans="1:10" s="32" customFormat="1" ht="21.95" customHeight="1">
      <c r="A152" s="209"/>
      <c r="B152" s="180"/>
      <c r="C152" s="149"/>
      <c r="D152" s="150"/>
      <c r="E152" s="39" t="s">
        <v>699</v>
      </c>
      <c r="F152" s="39" t="s">
        <v>321</v>
      </c>
      <c r="G152" s="39" t="s">
        <v>326</v>
      </c>
      <c r="H152" s="39" t="s">
        <v>700</v>
      </c>
      <c r="I152" s="39" t="s">
        <v>701</v>
      </c>
      <c r="J152" s="39">
        <v>1</v>
      </c>
    </row>
    <row r="153" spans="1:10" s="32" customFormat="1" ht="21.95" customHeight="1">
      <c r="A153" s="209"/>
      <c r="B153" s="180"/>
      <c r="C153" s="149"/>
      <c r="D153" s="150"/>
      <c r="E153" s="39" t="s">
        <v>702</v>
      </c>
      <c r="F153" s="39" t="s">
        <v>321</v>
      </c>
      <c r="G153" s="39" t="s">
        <v>326</v>
      </c>
      <c r="H153" s="39" t="s">
        <v>703</v>
      </c>
      <c r="I153" s="39" t="s">
        <v>704</v>
      </c>
      <c r="J153" s="39">
        <v>1.5</v>
      </c>
    </row>
    <row r="154" spans="1:10" ht="24.95" customHeight="1">
      <c r="A154" s="209"/>
      <c r="B154" s="180"/>
      <c r="C154" s="149"/>
      <c r="D154" s="150"/>
      <c r="E154" s="39" t="s">
        <v>705</v>
      </c>
      <c r="F154" s="39" t="s">
        <v>321</v>
      </c>
      <c r="G154" s="39" t="s">
        <v>326</v>
      </c>
      <c r="H154" s="39" t="s">
        <v>706</v>
      </c>
      <c r="I154" s="39" t="s">
        <v>707</v>
      </c>
      <c r="J154" s="39">
        <v>2</v>
      </c>
    </row>
    <row r="155" spans="1:10" ht="24.95" customHeight="1">
      <c r="A155" s="209"/>
      <c r="B155" s="180"/>
      <c r="C155" s="149"/>
      <c r="D155" s="150"/>
      <c r="E155" s="39" t="s">
        <v>708</v>
      </c>
      <c r="F155" s="39" t="s">
        <v>295</v>
      </c>
      <c r="G155" s="39" t="s">
        <v>438</v>
      </c>
      <c r="H155" s="39" t="s">
        <v>709</v>
      </c>
      <c r="I155" s="39" t="s">
        <v>710</v>
      </c>
      <c r="J155" s="39">
        <v>1</v>
      </c>
    </row>
    <row r="156" spans="1:10" ht="24.95" customHeight="1">
      <c r="A156" s="209"/>
      <c r="B156" s="180"/>
      <c r="C156" s="149"/>
      <c r="D156" s="150"/>
      <c r="E156" s="39" t="s">
        <v>711</v>
      </c>
      <c r="F156" s="39" t="s">
        <v>295</v>
      </c>
      <c r="G156" s="39" t="s">
        <v>369</v>
      </c>
      <c r="H156" s="39" t="s">
        <v>712</v>
      </c>
      <c r="I156" s="39" t="s">
        <v>713</v>
      </c>
      <c r="J156" s="39">
        <v>1</v>
      </c>
    </row>
    <row r="157" spans="1:10" ht="24.95" customHeight="1">
      <c r="A157" s="209"/>
      <c r="B157" s="180"/>
      <c r="C157" s="149"/>
      <c r="D157" s="150"/>
      <c r="E157" s="39" t="s">
        <v>714</v>
      </c>
      <c r="F157" s="39" t="s">
        <v>346</v>
      </c>
      <c r="G157" s="39" t="s">
        <v>322</v>
      </c>
      <c r="H157" s="39" t="s">
        <v>715</v>
      </c>
      <c r="I157" s="39" t="s">
        <v>716</v>
      </c>
      <c r="J157" s="39">
        <v>1</v>
      </c>
    </row>
    <row r="158" spans="1:10" ht="17.100000000000001" customHeight="1">
      <c r="A158" s="209"/>
      <c r="B158" s="180">
        <v>100015</v>
      </c>
      <c r="C158" s="145" t="s">
        <v>40</v>
      </c>
      <c r="D158" s="146"/>
      <c r="E158" s="39" t="s">
        <v>83</v>
      </c>
      <c r="F158" s="39"/>
      <c r="G158" s="39"/>
      <c r="H158" s="39"/>
      <c r="I158" s="39"/>
      <c r="J158" s="50">
        <f>SUM(J159:J174)</f>
        <v>21.5</v>
      </c>
    </row>
    <row r="159" spans="1:10" s="32" customFormat="1" ht="21" customHeight="1">
      <c r="A159" s="209"/>
      <c r="B159" s="180"/>
      <c r="C159" s="147"/>
      <c r="D159" s="148"/>
      <c r="E159" s="39" t="s">
        <v>717</v>
      </c>
      <c r="F159" s="39" t="s">
        <v>321</v>
      </c>
      <c r="G159" s="39" t="s">
        <v>326</v>
      </c>
      <c r="H159" s="39" t="s">
        <v>718</v>
      </c>
      <c r="I159" s="39" t="s">
        <v>719</v>
      </c>
      <c r="J159" s="39">
        <v>1</v>
      </c>
    </row>
    <row r="160" spans="1:10" s="32" customFormat="1" ht="20.100000000000001" customHeight="1">
      <c r="A160" s="209"/>
      <c r="B160" s="180"/>
      <c r="C160" s="147"/>
      <c r="D160" s="148"/>
      <c r="E160" s="39" t="s">
        <v>720</v>
      </c>
      <c r="F160" s="39" t="s">
        <v>321</v>
      </c>
      <c r="G160" s="39" t="s">
        <v>304</v>
      </c>
      <c r="H160" s="39" t="s">
        <v>721</v>
      </c>
      <c r="I160" s="39" t="s">
        <v>722</v>
      </c>
      <c r="J160" s="39">
        <v>2</v>
      </c>
    </row>
    <row r="161" spans="1:10" s="32" customFormat="1" ht="27" customHeight="1">
      <c r="A161" s="209"/>
      <c r="B161" s="180"/>
      <c r="C161" s="147"/>
      <c r="D161" s="148"/>
      <c r="E161" s="39" t="s">
        <v>723</v>
      </c>
      <c r="F161" s="39" t="s">
        <v>321</v>
      </c>
      <c r="G161" s="39" t="s">
        <v>326</v>
      </c>
      <c r="H161" s="39" t="s">
        <v>724</v>
      </c>
      <c r="I161" s="39" t="s">
        <v>725</v>
      </c>
      <c r="J161" s="39">
        <v>1.5</v>
      </c>
    </row>
    <row r="162" spans="1:10" s="32" customFormat="1" ht="24" customHeight="1">
      <c r="A162" s="209"/>
      <c r="B162" s="180"/>
      <c r="C162" s="147"/>
      <c r="D162" s="148"/>
      <c r="E162" s="39" t="s">
        <v>726</v>
      </c>
      <c r="F162" s="39" t="s">
        <v>321</v>
      </c>
      <c r="G162" s="39" t="s">
        <v>326</v>
      </c>
      <c r="H162" s="39" t="s">
        <v>727</v>
      </c>
      <c r="I162" s="39" t="s">
        <v>728</v>
      </c>
      <c r="J162" s="39">
        <v>1.5</v>
      </c>
    </row>
    <row r="163" spans="1:10" s="32" customFormat="1" ht="24" customHeight="1">
      <c r="A163" s="209"/>
      <c r="B163" s="180"/>
      <c r="C163" s="147"/>
      <c r="D163" s="148"/>
      <c r="E163" s="39" t="s">
        <v>729</v>
      </c>
      <c r="F163" s="39" t="s">
        <v>321</v>
      </c>
      <c r="G163" s="39" t="s">
        <v>385</v>
      </c>
      <c r="H163" s="39" t="s">
        <v>730</v>
      </c>
      <c r="I163" s="39" t="s">
        <v>731</v>
      </c>
      <c r="J163" s="39">
        <v>1.5</v>
      </c>
    </row>
    <row r="164" spans="1:10" s="32" customFormat="1" ht="21.95" customHeight="1">
      <c r="A164" s="209"/>
      <c r="B164" s="180"/>
      <c r="C164" s="147"/>
      <c r="D164" s="148"/>
      <c r="E164" s="39" t="s">
        <v>732</v>
      </c>
      <c r="F164" s="39" t="s">
        <v>295</v>
      </c>
      <c r="G164" s="39" t="s">
        <v>304</v>
      </c>
      <c r="H164" s="39" t="s">
        <v>733</v>
      </c>
      <c r="I164" s="39" t="s">
        <v>734</v>
      </c>
      <c r="J164" s="39">
        <v>1</v>
      </c>
    </row>
    <row r="165" spans="1:10" s="32" customFormat="1" ht="21.95" customHeight="1">
      <c r="A165" s="209"/>
      <c r="B165" s="180"/>
      <c r="C165" s="147"/>
      <c r="D165" s="148"/>
      <c r="E165" s="39" t="s">
        <v>735</v>
      </c>
      <c r="F165" s="39" t="s">
        <v>321</v>
      </c>
      <c r="G165" s="39" t="s">
        <v>385</v>
      </c>
      <c r="H165" s="39" t="s">
        <v>736</v>
      </c>
      <c r="I165" s="39" t="s">
        <v>737</v>
      </c>
      <c r="J165" s="39">
        <v>2</v>
      </c>
    </row>
    <row r="166" spans="1:10" s="32" customFormat="1" ht="21.95" customHeight="1">
      <c r="A166" s="209"/>
      <c r="B166" s="180"/>
      <c r="C166" s="147"/>
      <c r="D166" s="148"/>
      <c r="E166" s="39" t="s">
        <v>738</v>
      </c>
      <c r="F166" s="39" t="s">
        <v>321</v>
      </c>
      <c r="G166" s="39" t="s">
        <v>322</v>
      </c>
      <c r="H166" s="39" t="s">
        <v>739</v>
      </c>
      <c r="I166" s="39" t="s">
        <v>740</v>
      </c>
      <c r="J166" s="39">
        <v>2</v>
      </c>
    </row>
    <row r="167" spans="1:10" s="32" customFormat="1" ht="21.95" customHeight="1">
      <c r="A167" s="209"/>
      <c r="B167" s="180"/>
      <c r="C167" s="147"/>
      <c r="D167" s="148"/>
      <c r="E167" s="39" t="s">
        <v>741</v>
      </c>
      <c r="F167" s="39" t="s">
        <v>321</v>
      </c>
      <c r="G167" s="39" t="s">
        <v>342</v>
      </c>
      <c r="H167" s="39" t="s">
        <v>742</v>
      </c>
      <c r="I167" s="39" t="s">
        <v>743</v>
      </c>
      <c r="J167" s="39">
        <v>2</v>
      </c>
    </row>
    <row r="168" spans="1:10" ht="21.95" customHeight="1">
      <c r="A168" s="209"/>
      <c r="B168" s="180"/>
      <c r="C168" s="147"/>
      <c r="D168" s="148"/>
      <c r="E168" s="39" t="s">
        <v>744</v>
      </c>
      <c r="F168" s="39" t="s">
        <v>295</v>
      </c>
      <c r="G168" s="39" t="s">
        <v>438</v>
      </c>
      <c r="H168" s="39" t="s">
        <v>745</v>
      </c>
      <c r="I168" s="39" t="s">
        <v>746</v>
      </c>
      <c r="J168" s="39">
        <v>1</v>
      </c>
    </row>
    <row r="169" spans="1:10" ht="21.95" customHeight="1">
      <c r="A169" s="209"/>
      <c r="B169" s="180"/>
      <c r="C169" s="147"/>
      <c r="D169" s="148"/>
      <c r="E169" s="39" t="s">
        <v>747</v>
      </c>
      <c r="F169" s="39" t="s">
        <v>295</v>
      </c>
      <c r="G169" s="39" t="s">
        <v>322</v>
      </c>
      <c r="H169" s="39" t="s">
        <v>748</v>
      </c>
      <c r="I169" s="39" t="s">
        <v>749</v>
      </c>
      <c r="J169" s="39">
        <v>1</v>
      </c>
    </row>
    <row r="170" spans="1:10" ht="21.95" customHeight="1">
      <c r="A170" s="209"/>
      <c r="B170" s="180"/>
      <c r="C170" s="147"/>
      <c r="D170" s="148"/>
      <c r="E170" s="39" t="s">
        <v>750</v>
      </c>
      <c r="F170" s="39" t="s">
        <v>295</v>
      </c>
      <c r="G170" s="39" t="s">
        <v>322</v>
      </c>
      <c r="H170" s="39" t="s">
        <v>751</v>
      </c>
      <c r="I170" s="39" t="s">
        <v>752</v>
      </c>
      <c r="J170" s="39">
        <v>1</v>
      </c>
    </row>
    <row r="171" spans="1:10" ht="27.95" customHeight="1">
      <c r="A171" s="209"/>
      <c r="B171" s="180"/>
      <c r="C171" s="147"/>
      <c r="D171" s="148"/>
      <c r="E171" s="39" t="s">
        <v>753</v>
      </c>
      <c r="F171" s="39" t="s">
        <v>295</v>
      </c>
      <c r="G171" s="39" t="s">
        <v>322</v>
      </c>
      <c r="H171" s="39" t="s">
        <v>754</v>
      </c>
      <c r="I171" s="39" t="s">
        <v>755</v>
      </c>
      <c r="J171" s="39">
        <v>1</v>
      </c>
    </row>
    <row r="172" spans="1:10" ht="23.1" customHeight="1">
      <c r="A172" s="209"/>
      <c r="B172" s="180"/>
      <c r="C172" s="147"/>
      <c r="D172" s="148"/>
      <c r="E172" s="39" t="s">
        <v>756</v>
      </c>
      <c r="F172" s="39" t="s">
        <v>295</v>
      </c>
      <c r="G172" s="39" t="s">
        <v>369</v>
      </c>
      <c r="H172" s="39" t="s">
        <v>757</v>
      </c>
      <c r="I172" s="112" t="s">
        <v>2528</v>
      </c>
      <c r="J172" s="39">
        <v>1</v>
      </c>
    </row>
    <row r="173" spans="1:10" ht="23.1" customHeight="1">
      <c r="A173" s="209"/>
      <c r="B173" s="180"/>
      <c r="C173" s="147"/>
      <c r="D173" s="148"/>
      <c r="E173" s="39" t="s">
        <v>758</v>
      </c>
      <c r="F173" s="39" t="s">
        <v>295</v>
      </c>
      <c r="G173" s="39" t="s">
        <v>304</v>
      </c>
      <c r="H173" s="39" t="s">
        <v>759</v>
      </c>
      <c r="I173" s="39" t="s">
        <v>760</v>
      </c>
      <c r="J173" s="39">
        <v>1</v>
      </c>
    </row>
    <row r="174" spans="1:10" ht="21.95" customHeight="1">
      <c r="A174" s="209"/>
      <c r="B174" s="180"/>
      <c r="C174" s="167"/>
      <c r="D174" s="168"/>
      <c r="E174" s="39" t="s">
        <v>761</v>
      </c>
      <c r="F174" s="39" t="s">
        <v>295</v>
      </c>
      <c r="G174" s="39" t="s">
        <v>304</v>
      </c>
      <c r="H174" s="39" t="s">
        <v>762</v>
      </c>
      <c r="I174" s="39" t="s">
        <v>763</v>
      </c>
      <c r="J174" s="39">
        <v>1</v>
      </c>
    </row>
    <row r="175" spans="1:10" ht="21.95" customHeight="1">
      <c r="A175" s="209"/>
      <c r="B175" s="180">
        <v>100016</v>
      </c>
      <c r="C175" s="162" t="s">
        <v>41</v>
      </c>
      <c r="D175" s="162"/>
      <c r="E175" s="52" t="s">
        <v>83</v>
      </c>
      <c r="F175" s="52"/>
      <c r="G175" s="53"/>
      <c r="H175" s="52"/>
      <c r="I175" s="52"/>
      <c r="J175" s="39">
        <f>SUM(J176:J177)</f>
        <v>3</v>
      </c>
    </row>
    <row r="176" spans="1:10" ht="21.95" customHeight="1">
      <c r="A176" s="209"/>
      <c r="B176" s="180"/>
      <c r="C176" s="162"/>
      <c r="D176" s="162"/>
      <c r="E176" s="39" t="s">
        <v>764</v>
      </c>
      <c r="F176" s="52" t="s">
        <v>321</v>
      </c>
      <c r="G176" s="52" t="s">
        <v>350</v>
      </c>
      <c r="H176" s="52" t="s">
        <v>765</v>
      </c>
      <c r="I176" s="52" t="s">
        <v>766</v>
      </c>
      <c r="J176" s="52">
        <v>2</v>
      </c>
    </row>
    <row r="177" spans="1:10" ht="21.95" customHeight="1">
      <c r="A177" s="209"/>
      <c r="B177" s="180"/>
      <c r="C177" s="162"/>
      <c r="D177" s="162"/>
      <c r="E177" s="39" t="s">
        <v>767</v>
      </c>
      <c r="F177" s="52" t="s">
        <v>295</v>
      </c>
      <c r="G177" s="52" t="s">
        <v>326</v>
      </c>
      <c r="H177" s="52" t="s">
        <v>768</v>
      </c>
      <c r="I177" s="52" t="s">
        <v>769</v>
      </c>
      <c r="J177" s="52">
        <v>1</v>
      </c>
    </row>
    <row r="178" spans="1:10" ht="21.95" customHeight="1">
      <c r="A178" s="209"/>
      <c r="B178" s="179">
        <v>100017</v>
      </c>
      <c r="C178" s="149" t="s">
        <v>42</v>
      </c>
      <c r="D178" s="150"/>
      <c r="E178" s="39" t="s">
        <v>83</v>
      </c>
      <c r="F178" s="39"/>
      <c r="G178" s="39"/>
      <c r="H178" s="39"/>
      <c r="I178" s="39"/>
      <c r="J178" s="39">
        <f>SUM(J179:J189)</f>
        <v>13.5</v>
      </c>
    </row>
    <row r="179" spans="1:10" s="32" customFormat="1" ht="21.95" customHeight="1">
      <c r="A179" s="209"/>
      <c r="B179" s="179"/>
      <c r="C179" s="149"/>
      <c r="D179" s="150"/>
      <c r="E179" s="39" t="s">
        <v>770</v>
      </c>
      <c r="F179" s="39" t="s">
        <v>295</v>
      </c>
      <c r="G179" s="39" t="s">
        <v>304</v>
      </c>
      <c r="H179" s="39" t="s">
        <v>771</v>
      </c>
      <c r="I179" s="39" t="s">
        <v>772</v>
      </c>
      <c r="J179" s="39">
        <v>1</v>
      </c>
    </row>
    <row r="180" spans="1:10" s="32" customFormat="1" ht="21.95" customHeight="1">
      <c r="A180" s="209"/>
      <c r="B180" s="179"/>
      <c r="C180" s="149"/>
      <c r="D180" s="150"/>
      <c r="E180" s="39" t="s">
        <v>773</v>
      </c>
      <c r="F180" s="39" t="s">
        <v>321</v>
      </c>
      <c r="G180" s="39" t="s">
        <v>326</v>
      </c>
      <c r="H180" s="39" t="s">
        <v>774</v>
      </c>
      <c r="I180" s="39" t="s">
        <v>775</v>
      </c>
      <c r="J180" s="39">
        <v>1.5</v>
      </c>
    </row>
    <row r="181" spans="1:10" s="32" customFormat="1" ht="21.95" customHeight="1">
      <c r="A181" s="209"/>
      <c r="B181" s="179"/>
      <c r="C181" s="149"/>
      <c r="D181" s="150"/>
      <c r="E181" s="39" t="s">
        <v>776</v>
      </c>
      <c r="F181" s="39" t="s">
        <v>295</v>
      </c>
      <c r="G181" s="39" t="s">
        <v>304</v>
      </c>
      <c r="H181" s="39" t="s">
        <v>777</v>
      </c>
      <c r="I181" s="39" t="s">
        <v>778</v>
      </c>
      <c r="J181" s="39">
        <v>1</v>
      </c>
    </row>
    <row r="182" spans="1:10" s="32" customFormat="1" ht="21.95" customHeight="1">
      <c r="A182" s="209"/>
      <c r="B182" s="179"/>
      <c r="C182" s="149"/>
      <c r="D182" s="150"/>
      <c r="E182" s="39" t="s">
        <v>779</v>
      </c>
      <c r="F182" s="39" t="s">
        <v>321</v>
      </c>
      <c r="G182" s="39" t="s">
        <v>350</v>
      </c>
      <c r="H182" s="39" t="s">
        <v>777</v>
      </c>
      <c r="I182" s="39" t="s">
        <v>780</v>
      </c>
      <c r="J182" s="39">
        <v>2</v>
      </c>
    </row>
    <row r="183" spans="1:10" ht="21.95" customHeight="1">
      <c r="A183" s="209"/>
      <c r="B183" s="179"/>
      <c r="C183" s="149"/>
      <c r="D183" s="150"/>
      <c r="E183" s="39" t="s">
        <v>781</v>
      </c>
      <c r="F183" s="39" t="s">
        <v>321</v>
      </c>
      <c r="G183" s="39" t="s">
        <v>350</v>
      </c>
      <c r="H183" s="39" t="s">
        <v>782</v>
      </c>
      <c r="I183" s="39" t="s">
        <v>783</v>
      </c>
      <c r="J183" s="39">
        <v>2</v>
      </c>
    </row>
    <row r="184" spans="1:10" ht="21.95" customHeight="1">
      <c r="A184" s="209"/>
      <c r="B184" s="179"/>
      <c r="C184" s="149"/>
      <c r="D184" s="150"/>
      <c r="E184" s="39" t="s">
        <v>784</v>
      </c>
      <c r="F184" s="39" t="s">
        <v>295</v>
      </c>
      <c r="G184" s="39" t="s">
        <v>326</v>
      </c>
      <c r="H184" s="39" t="s">
        <v>785</v>
      </c>
      <c r="I184" s="39" t="s">
        <v>786</v>
      </c>
      <c r="J184" s="39">
        <v>1</v>
      </c>
    </row>
    <row r="185" spans="1:10" ht="21.95" customHeight="1">
      <c r="A185" s="209"/>
      <c r="B185" s="179"/>
      <c r="C185" s="149"/>
      <c r="D185" s="150"/>
      <c r="E185" s="39" t="s">
        <v>787</v>
      </c>
      <c r="F185" s="39" t="s">
        <v>295</v>
      </c>
      <c r="G185" s="39" t="s">
        <v>326</v>
      </c>
      <c r="H185" s="39" t="s">
        <v>788</v>
      </c>
      <c r="I185" s="39" t="s">
        <v>789</v>
      </c>
      <c r="J185" s="39">
        <v>1</v>
      </c>
    </row>
    <row r="186" spans="1:10" ht="21.95" customHeight="1">
      <c r="A186" s="209"/>
      <c r="B186" s="179"/>
      <c r="C186" s="149"/>
      <c r="D186" s="150"/>
      <c r="E186" s="39" t="s">
        <v>790</v>
      </c>
      <c r="F186" s="39" t="s">
        <v>295</v>
      </c>
      <c r="G186" s="39" t="s">
        <v>385</v>
      </c>
      <c r="H186" s="39" t="s">
        <v>791</v>
      </c>
      <c r="I186" s="39" t="s">
        <v>792</v>
      </c>
      <c r="J186" s="39">
        <v>1</v>
      </c>
    </row>
    <row r="187" spans="1:10" ht="21.95" customHeight="1">
      <c r="A187" s="209"/>
      <c r="B187" s="179"/>
      <c r="C187" s="149"/>
      <c r="D187" s="150"/>
      <c r="E187" s="39" t="s">
        <v>793</v>
      </c>
      <c r="F187" s="39" t="s">
        <v>295</v>
      </c>
      <c r="G187" s="39" t="s">
        <v>369</v>
      </c>
      <c r="H187" s="39" t="s">
        <v>794</v>
      </c>
      <c r="I187" s="39" t="s">
        <v>795</v>
      </c>
      <c r="J187" s="39">
        <v>1</v>
      </c>
    </row>
    <row r="188" spans="1:10" ht="21.95" customHeight="1">
      <c r="A188" s="209"/>
      <c r="B188" s="179"/>
      <c r="C188" s="149"/>
      <c r="D188" s="150"/>
      <c r="E188" s="39" t="s">
        <v>796</v>
      </c>
      <c r="F188" s="39" t="s">
        <v>346</v>
      </c>
      <c r="G188" s="39" t="s">
        <v>342</v>
      </c>
      <c r="H188" s="39" t="s">
        <v>797</v>
      </c>
      <c r="I188" s="39" t="s">
        <v>798</v>
      </c>
      <c r="J188" s="39">
        <v>1</v>
      </c>
    </row>
    <row r="189" spans="1:10" s="32" customFormat="1" ht="21.95" customHeight="1">
      <c r="A189" s="209"/>
      <c r="B189" s="192"/>
      <c r="C189" s="159"/>
      <c r="D189" s="155"/>
      <c r="E189" s="39" t="s">
        <v>799</v>
      </c>
      <c r="F189" s="39" t="s">
        <v>295</v>
      </c>
      <c r="G189" s="39" t="s">
        <v>304</v>
      </c>
      <c r="H189" s="39" t="s">
        <v>800</v>
      </c>
      <c r="I189" s="39" t="s">
        <v>801</v>
      </c>
      <c r="J189" s="39">
        <v>1</v>
      </c>
    </row>
    <row r="190" spans="1:10" ht="21.95" customHeight="1">
      <c r="A190" s="209"/>
      <c r="B190" s="177">
        <v>100018</v>
      </c>
      <c r="C190" s="151" t="s">
        <v>43</v>
      </c>
      <c r="D190" s="152"/>
      <c r="E190" s="39" t="s">
        <v>83</v>
      </c>
      <c r="F190" s="39"/>
      <c r="G190" s="39"/>
      <c r="H190" s="39"/>
      <c r="I190" s="39"/>
      <c r="J190" s="39">
        <f>SUM(J191:J194)</f>
        <v>6</v>
      </c>
    </row>
    <row r="191" spans="1:10" ht="21.95" customHeight="1">
      <c r="A191" s="209"/>
      <c r="B191" s="177"/>
      <c r="C191" s="153"/>
      <c r="D191" s="150"/>
      <c r="E191" s="39" t="s">
        <v>802</v>
      </c>
      <c r="F191" s="39" t="s">
        <v>321</v>
      </c>
      <c r="G191" s="39" t="s">
        <v>350</v>
      </c>
      <c r="H191" s="39" t="s">
        <v>803</v>
      </c>
      <c r="I191" s="39" t="s">
        <v>804</v>
      </c>
      <c r="J191" s="39">
        <v>2</v>
      </c>
    </row>
    <row r="192" spans="1:10" ht="21.95" customHeight="1">
      <c r="A192" s="209"/>
      <c r="B192" s="177"/>
      <c r="C192" s="153"/>
      <c r="D192" s="150"/>
      <c r="E192" s="39" t="s">
        <v>805</v>
      </c>
      <c r="F192" s="39" t="s">
        <v>321</v>
      </c>
      <c r="G192" s="39" t="s">
        <v>385</v>
      </c>
      <c r="H192" s="39" t="s">
        <v>806</v>
      </c>
      <c r="I192" s="39" t="s">
        <v>807</v>
      </c>
      <c r="J192" s="39">
        <v>2</v>
      </c>
    </row>
    <row r="193" spans="1:10" ht="21.95" customHeight="1">
      <c r="A193" s="209"/>
      <c r="B193" s="177"/>
      <c r="C193" s="153"/>
      <c r="D193" s="150"/>
      <c r="E193" s="39" t="s">
        <v>808</v>
      </c>
      <c r="F193" s="39" t="s">
        <v>295</v>
      </c>
      <c r="G193" s="39" t="s">
        <v>326</v>
      </c>
      <c r="H193" s="39" t="s">
        <v>809</v>
      </c>
      <c r="I193" s="39" t="s">
        <v>810</v>
      </c>
      <c r="J193" s="39">
        <v>1</v>
      </c>
    </row>
    <row r="194" spans="1:10" ht="21.95" customHeight="1">
      <c r="A194" s="209"/>
      <c r="B194" s="177"/>
      <c r="C194" s="153"/>
      <c r="D194" s="150"/>
      <c r="E194" s="39" t="s">
        <v>811</v>
      </c>
      <c r="F194" s="39" t="s">
        <v>295</v>
      </c>
      <c r="G194" s="39" t="s">
        <v>304</v>
      </c>
      <c r="H194" s="39" t="s">
        <v>812</v>
      </c>
      <c r="I194" s="39" t="s">
        <v>813</v>
      </c>
      <c r="J194" s="39">
        <v>1</v>
      </c>
    </row>
    <row r="195" spans="1:10" ht="21.95" customHeight="1">
      <c r="A195" s="209"/>
      <c r="B195" s="177">
        <v>100019</v>
      </c>
      <c r="C195" s="151" t="s">
        <v>44</v>
      </c>
      <c r="D195" s="152"/>
      <c r="E195" s="42" t="s">
        <v>83</v>
      </c>
      <c r="F195" s="42"/>
      <c r="G195" s="43"/>
      <c r="H195" s="42"/>
      <c r="I195" s="42"/>
      <c r="J195" s="39">
        <f>SUM(J196:J201)</f>
        <v>7</v>
      </c>
    </row>
    <row r="196" spans="1:10" s="32" customFormat="1" ht="21.95" customHeight="1">
      <c r="A196" s="209"/>
      <c r="B196" s="177"/>
      <c r="C196" s="153"/>
      <c r="D196" s="150"/>
      <c r="E196" s="39" t="s">
        <v>814</v>
      </c>
      <c r="F196" s="39" t="s">
        <v>321</v>
      </c>
      <c r="G196" s="39" t="s">
        <v>322</v>
      </c>
      <c r="H196" s="39" t="s">
        <v>815</v>
      </c>
      <c r="I196" s="39" t="s">
        <v>816</v>
      </c>
      <c r="J196" s="39">
        <v>1.5</v>
      </c>
    </row>
    <row r="197" spans="1:10" s="32" customFormat="1" ht="24" customHeight="1">
      <c r="A197" s="209"/>
      <c r="B197" s="177"/>
      <c r="C197" s="153"/>
      <c r="D197" s="150"/>
      <c r="E197" s="39" t="s">
        <v>817</v>
      </c>
      <c r="F197" s="39" t="s">
        <v>321</v>
      </c>
      <c r="G197" s="39" t="s">
        <v>438</v>
      </c>
      <c r="H197" s="39" t="s">
        <v>818</v>
      </c>
      <c r="I197" s="39" t="s">
        <v>819</v>
      </c>
      <c r="J197" s="39">
        <v>1.5</v>
      </c>
    </row>
    <row r="198" spans="1:10" ht="21.95" customHeight="1">
      <c r="A198" s="209"/>
      <c r="B198" s="177"/>
      <c r="C198" s="153"/>
      <c r="D198" s="150"/>
      <c r="E198" s="39" t="s">
        <v>820</v>
      </c>
      <c r="F198" s="39" t="s">
        <v>295</v>
      </c>
      <c r="G198" s="39" t="s">
        <v>326</v>
      </c>
      <c r="H198" s="39" t="s">
        <v>821</v>
      </c>
      <c r="I198" s="39" t="s">
        <v>822</v>
      </c>
      <c r="J198" s="39">
        <v>1</v>
      </c>
    </row>
    <row r="199" spans="1:10" ht="21.95" customHeight="1">
      <c r="A199" s="209"/>
      <c r="B199" s="177"/>
      <c r="C199" s="153"/>
      <c r="D199" s="150"/>
      <c r="E199" s="39" t="s">
        <v>823</v>
      </c>
      <c r="F199" s="39" t="s">
        <v>295</v>
      </c>
      <c r="G199" s="39" t="s">
        <v>824</v>
      </c>
      <c r="H199" s="39" t="s">
        <v>825</v>
      </c>
      <c r="I199" s="39" t="s">
        <v>826</v>
      </c>
      <c r="J199" s="39">
        <v>1</v>
      </c>
    </row>
    <row r="200" spans="1:10" ht="21.95" customHeight="1">
      <c r="A200" s="209"/>
      <c r="B200" s="177"/>
      <c r="C200" s="153"/>
      <c r="D200" s="150"/>
      <c r="E200" s="39" t="s">
        <v>827</v>
      </c>
      <c r="F200" s="39" t="s">
        <v>295</v>
      </c>
      <c r="G200" s="39" t="s">
        <v>322</v>
      </c>
      <c r="H200" s="39" t="s">
        <v>828</v>
      </c>
      <c r="I200" s="39" t="s">
        <v>829</v>
      </c>
      <c r="J200" s="39">
        <v>1</v>
      </c>
    </row>
    <row r="201" spans="1:10" ht="21.95" customHeight="1">
      <c r="A201" s="209"/>
      <c r="B201" s="177"/>
      <c r="C201" s="154"/>
      <c r="D201" s="155"/>
      <c r="E201" s="39" t="s">
        <v>830</v>
      </c>
      <c r="F201" s="39" t="s">
        <v>295</v>
      </c>
      <c r="G201" s="39" t="s">
        <v>304</v>
      </c>
      <c r="H201" s="39" t="s">
        <v>831</v>
      </c>
      <c r="I201" s="39" t="s">
        <v>832</v>
      </c>
      <c r="J201" s="39">
        <v>1</v>
      </c>
    </row>
    <row r="202" spans="1:10" ht="21.95" customHeight="1">
      <c r="A202" s="209"/>
      <c r="B202" s="179">
        <v>100020</v>
      </c>
      <c r="C202" s="149" t="s">
        <v>45</v>
      </c>
      <c r="D202" s="150"/>
      <c r="E202" s="56" t="s">
        <v>83</v>
      </c>
      <c r="F202" s="39"/>
      <c r="G202" s="39"/>
      <c r="H202" s="39"/>
      <c r="I202" s="39"/>
      <c r="J202" s="39">
        <f>SUM(J203:J212)</f>
        <v>12.5</v>
      </c>
    </row>
    <row r="203" spans="1:10" s="32" customFormat="1" ht="21.95" customHeight="1">
      <c r="A203" s="209"/>
      <c r="B203" s="179"/>
      <c r="C203" s="149"/>
      <c r="D203" s="150"/>
      <c r="E203" s="39" t="s">
        <v>833</v>
      </c>
      <c r="F203" s="39" t="s">
        <v>321</v>
      </c>
      <c r="G203" s="39" t="s">
        <v>326</v>
      </c>
      <c r="H203" s="39" t="s">
        <v>834</v>
      </c>
      <c r="I203" s="39" t="s">
        <v>835</v>
      </c>
      <c r="J203" s="39">
        <v>1</v>
      </c>
    </row>
    <row r="204" spans="1:10" s="32" customFormat="1" ht="21.95" customHeight="1">
      <c r="A204" s="209"/>
      <c r="B204" s="179"/>
      <c r="C204" s="149"/>
      <c r="D204" s="150"/>
      <c r="E204" s="39" t="s">
        <v>836</v>
      </c>
      <c r="F204" s="39" t="s">
        <v>321</v>
      </c>
      <c r="G204" s="39" t="s">
        <v>326</v>
      </c>
      <c r="H204" s="39" t="s">
        <v>837</v>
      </c>
      <c r="I204" s="39" t="s">
        <v>838</v>
      </c>
      <c r="J204" s="39">
        <v>1</v>
      </c>
    </row>
    <row r="205" spans="1:10" s="32" customFormat="1" ht="21.95" customHeight="1">
      <c r="A205" s="209"/>
      <c r="B205" s="179"/>
      <c r="C205" s="149"/>
      <c r="D205" s="150"/>
      <c r="E205" s="39" t="s">
        <v>839</v>
      </c>
      <c r="F205" s="39" t="s">
        <v>321</v>
      </c>
      <c r="G205" s="39" t="s">
        <v>326</v>
      </c>
      <c r="H205" s="39" t="s">
        <v>840</v>
      </c>
      <c r="I205" s="39" t="s">
        <v>841</v>
      </c>
      <c r="J205" s="39">
        <v>1.5</v>
      </c>
    </row>
    <row r="206" spans="1:10" s="32" customFormat="1" ht="21.95" customHeight="1">
      <c r="A206" s="209"/>
      <c r="B206" s="179"/>
      <c r="C206" s="149"/>
      <c r="D206" s="150"/>
      <c r="E206" s="39" t="s">
        <v>842</v>
      </c>
      <c r="F206" s="39" t="s">
        <v>295</v>
      </c>
      <c r="G206" s="39" t="s">
        <v>304</v>
      </c>
      <c r="H206" s="39" t="s">
        <v>843</v>
      </c>
      <c r="I206" s="39" t="s">
        <v>844</v>
      </c>
      <c r="J206" s="39">
        <v>1</v>
      </c>
    </row>
    <row r="207" spans="1:10" s="32" customFormat="1" ht="21.95" customHeight="1">
      <c r="A207" s="209"/>
      <c r="B207" s="179"/>
      <c r="C207" s="149"/>
      <c r="D207" s="150"/>
      <c r="E207" s="39" t="s">
        <v>845</v>
      </c>
      <c r="F207" s="39" t="s">
        <v>321</v>
      </c>
      <c r="G207" s="39" t="s">
        <v>350</v>
      </c>
      <c r="H207" s="39" t="s">
        <v>843</v>
      </c>
      <c r="I207" s="39" t="s">
        <v>846</v>
      </c>
      <c r="J207" s="39">
        <v>2</v>
      </c>
    </row>
    <row r="208" spans="1:10" s="32" customFormat="1" ht="21.95" customHeight="1">
      <c r="A208" s="209"/>
      <c r="B208" s="179"/>
      <c r="C208" s="149"/>
      <c r="D208" s="150"/>
      <c r="E208" s="39" t="s">
        <v>847</v>
      </c>
      <c r="F208" s="39" t="s">
        <v>321</v>
      </c>
      <c r="G208" s="39" t="s">
        <v>350</v>
      </c>
      <c r="H208" s="39" t="s">
        <v>848</v>
      </c>
      <c r="I208" s="39" t="s">
        <v>849</v>
      </c>
      <c r="J208" s="39">
        <v>2</v>
      </c>
    </row>
    <row r="209" spans="1:10" ht="21.95" customHeight="1">
      <c r="A209" s="209"/>
      <c r="B209" s="179"/>
      <c r="C209" s="149"/>
      <c r="D209" s="150"/>
      <c r="E209" s="39" t="s">
        <v>850</v>
      </c>
      <c r="F209" s="39" t="s">
        <v>295</v>
      </c>
      <c r="G209" s="39" t="s">
        <v>326</v>
      </c>
      <c r="H209" s="39" t="s">
        <v>851</v>
      </c>
      <c r="I209" s="39" t="s">
        <v>852</v>
      </c>
      <c r="J209" s="39">
        <v>1</v>
      </c>
    </row>
    <row r="210" spans="1:10" ht="21.95" customHeight="1">
      <c r="A210" s="209"/>
      <c r="B210" s="179"/>
      <c r="C210" s="149"/>
      <c r="D210" s="150"/>
      <c r="E210" s="39" t="s">
        <v>853</v>
      </c>
      <c r="F210" s="39" t="s">
        <v>295</v>
      </c>
      <c r="G210" s="39" t="s">
        <v>326</v>
      </c>
      <c r="H210" s="39" t="s">
        <v>854</v>
      </c>
      <c r="I210" s="39" t="s">
        <v>855</v>
      </c>
      <c r="J210" s="39">
        <v>1</v>
      </c>
    </row>
    <row r="211" spans="1:10" ht="21.95" customHeight="1">
      <c r="A211" s="209"/>
      <c r="B211" s="179"/>
      <c r="C211" s="149"/>
      <c r="D211" s="150"/>
      <c r="E211" s="39" t="s">
        <v>856</v>
      </c>
      <c r="F211" s="39" t="s">
        <v>295</v>
      </c>
      <c r="G211" s="39" t="s">
        <v>326</v>
      </c>
      <c r="H211" s="39" t="s">
        <v>857</v>
      </c>
      <c r="I211" s="39" t="s">
        <v>858</v>
      </c>
      <c r="J211" s="39">
        <v>1</v>
      </c>
    </row>
    <row r="212" spans="1:10" ht="21.95" customHeight="1">
      <c r="A212" s="209"/>
      <c r="B212" s="179"/>
      <c r="C212" s="149"/>
      <c r="D212" s="150"/>
      <c r="E212" s="39" t="s">
        <v>859</v>
      </c>
      <c r="F212" s="39" t="s">
        <v>295</v>
      </c>
      <c r="G212" s="39" t="s">
        <v>450</v>
      </c>
      <c r="H212" s="39" t="s">
        <v>860</v>
      </c>
      <c r="I212" s="39" t="s">
        <v>861</v>
      </c>
      <c r="J212" s="39">
        <v>1</v>
      </c>
    </row>
    <row r="213" spans="1:10" ht="21" customHeight="1">
      <c r="A213" s="209"/>
      <c r="B213" s="177">
        <v>100021</v>
      </c>
      <c r="C213" s="144" t="s">
        <v>46</v>
      </c>
      <c r="D213" s="144"/>
      <c r="E213" s="39" t="s">
        <v>83</v>
      </c>
      <c r="F213" s="42"/>
      <c r="G213" s="43"/>
      <c r="H213" s="42"/>
      <c r="I213" s="42"/>
      <c r="J213" s="39">
        <f>SUM(J214:J217)</f>
        <v>4</v>
      </c>
    </row>
    <row r="214" spans="1:10" s="32" customFormat="1" ht="24.95" customHeight="1">
      <c r="A214" s="209"/>
      <c r="B214" s="177"/>
      <c r="C214" s="144"/>
      <c r="D214" s="144"/>
      <c r="E214" s="39" t="s">
        <v>862</v>
      </c>
      <c r="F214" s="39" t="s">
        <v>295</v>
      </c>
      <c r="G214" s="39" t="s">
        <v>304</v>
      </c>
      <c r="H214" s="39" t="s">
        <v>863</v>
      </c>
      <c r="I214" s="39" t="s">
        <v>864</v>
      </c>
      <c r="J214" s="39">
        <v>1</v>
      </c>
    </row>
    <row r="215" spans="1:10" ht="24.95" customHeight="1">
      <c r="A215" s="209"/>
      <c r="B215" s="177"/>
      <c r="C215" s="144"/>
      <c r="D215" s="144"/>
      <c r="E215" s="39" t="s">
        <v>865</v>
      </c>
      <c r="F215" s="39" t="s">
        <v>295</v>
      </c>
      <c r="G215" s="39" t="s">
        <v>326</v>
      </c>
      <c r="H215" s="39" t="s">
        <v>866</v>
      </c>
      <c r="I215" s="39" t="s">
        <v>867</v>
      </c>
      <c r="J215" s="39">
        <v>1</v>
      </c>
    </row>
    <row r="216" spans="1:10" ht="24.95" customHeight="1">
      <c r="A216" s="209"/>
      <c r="B216" s="177"/>
      <c r="C216" s="144"/>
      <c r="D216" s="144"/>
      <c r="E216" s="39" t="s">
        <v>868</v>
      </c>
      <c r="F216" s="39" t="s">
        <v>295</v>
      </c>
      <c r="G216" s="39" t="s">
        <v>322</v>
      </c>
      <c r="H216" s="39" t="s">
        <v>869</v>
      </c>
      <c r="I216" s="39" t="s">
        <v>870</v>
      </c>
      <c r="J216" s="39">
        <v>1</v>
      </c>
    </row>
    <row r="217" spans="1:10" ht="24.95" customHeight="1">
      <c r="A217" s="209"/>
      <c r="B217" s="177"/>
      <c r="C217" s="144"/>
      <c r="D217" s="144"/>
      <c r="E217" s="39" t="s">
        <v>871</v>
      </c>
      <c r="F217" s="39" t="s">
        <v>346</v>
      </c>
      <c r="G217" s="39" t="s">
        <v>369</v>
      </c>
      <c r="H217" s="39" t="s">
        <v>872</v>
      </c>
      <c r="I217" s="39" t="s">
        <v>873</v>
      </c>
      <c r="J217" s="39">
        <v>1</v>
      </c>
    </row>
    <row r="218" spans="1:10" ht="21.95" customHeight="1">
      <c r="A218" s="209"/>
      <c r="B218" s="177">
        <v>100022</v>
      </c>
      <c r="C218" s="144" t="s">
        <v>47</v>
      </c>
      <c r="D218" s="144"/>
      <c r="E218" s="39" t="s">
        <v>83</v>
      </c>
      <c r="F218" s="39"/>
      <c r="G218" s="39"/>
      <c r="H218" s="39"/>
      <c r="I218" s="39"/>
      <c r="J218" s="39">
        <f>SUM(J219:J224)</f>
        <v>6</v>
      </c>
    </row>
    <row r="219" spans="1:10" ht="21.95" customHeight="1">
      <c r="A219" s="209"/>
      <c r="B219" s="177"/>
      <c r="C219" s="144"/>
      <c r="D219" s="144"/>
      <c r="E219" s="39" t="s">
        <v>874</v>
      </c>
      <c r="F219" s="39" t="s">
        <v>295</v>
      </c>
      <c r="G219" s="39" t="s">
        <v>326</v>
      </c>
      <c r="H219" s="39" t="s">
        <v>875</v>
      </c>
      <c r="I219" s="39" t="s">
        <v>876</v>
      </c>
      <c r="J219" s="39">
        <v>1</v>
      </c>
    </row>
    <row r="220" spans="1:10" ht="21.95" customHeight="1">
      <c r="A220" s="209"/>
      <c r="B220" s="177"/>
      <c r="C220" s="144"/>
      <c r="D220" s="144"/>
      <c r="E220" s="39" t="s">
        <v>877</v>
      </c>
      <c r="F220" s="39" t="s">
        <v>295</v>
      </c>
      <c r="G220" s="39" t="s">
        <v>438</v>
      </c>
      <c r="H220" s="39" t="s">
        <v>878</v>
      </c>
      <c r="I220" s="39" t="s">
        <v>879</v>
      </c>
      <c r="J220" s="39">
        <v>1</v>
      </c>
    </row>
    <row r="221" spans="1:10" ht="21.95" customHeight="1">
      <c r="A221" s="209"/>
      <c r="B221" s="177"/>
      <c r="C221" s="144"/>
      <c r="D221" s="144"/>
      <c r="E221" s="39" t="s">
        <v>880</v>
      </c>
      <c r="F221" s="39" t="s">
        <v>295</v>
      </c>
      <c r="G221" s="39" t="s">
        <v>450</v>
      </c>
      <c r="H221" s="39" t="s">
        <v>881</v>
      </c>
      <c r="I221" s="39" t="s">
        <v>882</v>
      </c>
      <c r="J221" s="39">
        <v>1</v>
      </c>
    </row>
    <row r="222" spans="1:10" ht="21.95" customHeight="1">
      <c r="A222" s="209"/>
      <c r="B222" s="177"/>
      <c r="C222" s="144"/>
      <c r="D222" s="144"/>
      <c r="E222" s="39" t="s">
        <v>883</v>
      </c>
      <c r="F222" s="39" t="s">
        <v>346</v>
      </c>
      <c r="G222" s="39" t="s">
        <v>326</v>
      </c>
      <c r="H222" s="39" t="s">
        <v>884</v>
      </c>
      <c r="I222" s="39" t="s">
        <v>885</v>
      </c>
      <c r="J222" s="39">
        <v>1</v>
      </c>
    </row>
    <row r="223" spans="1:10" ht="21.95" customHeight="1">
      <c r="A223" s="209"/>
      <c r="B223" s="177"/>
      <c r="C223" s="144"/>
      <c r="D223" s="144"/>
      <c r="E223" s="39" t="s">
        <v>886</v>
      </c>
      <c r="F223" s="39" t="s">
        <v>295</v>
      </c>
      <c r="G223" s="39" t="s">
        <v>304</v>
      </c>
      <c r="H223" s="39" t="s">
        <v>887</v>
      </c>
      <c r="I223" s="39" t="s">
        <v>888</v>
      </c>
      <c r="J223" s="39">
        <v>1</v>
      </c>
    </row>
    <row r="224" spans="1:10" ht="21.95" customHeight="1">
      <c r="A224" s="209"/>
      <c r="B224" s="177"/>
      <c r="C224" s="144"/>
      <c r="D224" s="144"/>
      <c r="E224" s="39" t="s">
        <v>889</v>
      </c>
      <c r="F224" s="39" t="s">
        <v>295</v>
      </c>
      <c r="G224" s="39" t="s">
        <v>304</v>
      </c>
      <c r="H224" s="39" t="s">
        <v>890</v>
      </c>
      <c r="I224" s="39" t="s">
        <v>891</v>
      </c>
      <c r="J224" s="39">
        <v>1</v>
      </c>
    </row>
    <row r="225" spans="1:10" ht="21.95" customHeight="1">
      <c r="A225" s="209"/>
      <c r="B225" s="178">
        <v>100023</v>
      </c>
      <c r="C225" s="145" t="s">
        <v>48</v>
      </c>
      <c r="D225" s="146"/>
      <c r="E225" s="39" t="s">
        <v>83</v>
      </c>
      <c r="F225" s="50"/>
      <c r="G225" s="49"/>
      <c r="H225" s="50"/>
      <c r="I225" s="50"/>
      <c r="J225" s="50">
        <f>SUM(J226:J250)</f>
        <v>39.5</v>
      </c>
    </row>
    <row r="226" spans="1:10" s="32" customFormat="1" ht="21.95" customHeight="1">
      <c r="A226" s="209"/>
      <c r="B226" s="179"/>
      <c r="C226" s="147"/>
      <c r="D226" s="148"/>
      <c r="E226" s="39" t="s">
        <v>892</v>
      </c>
      <c r="F226" s="39" t="s">
        <v>321</v>
      </c>
      <c r="G226" s="39" t="s">
        <v>304</v>
      </c>
      <c r="H226" s="39" t="s">
        <v>893</v>
      </c>
      <c r="I226" s="39" t="s">
        <v>894</v>
      </c>
      <c r="J226" s="39">
        <v>2</v>
      </c>
    </row>
    <row r="227" spans="1:10" s="32" customFormat="1" ht="21.95" customHeight="1">
      <c r="A227" s="209"/>
      <c r="B227" s="179"/>
      <c r="C227" s="147"/>
      <c r="D227" s="148"/>
      <c r="E227" s="39" t="s">
        <v>895</v>
      </c>
      <c r="F227" s="39" t="s">
        <v>321</v>
      </c>
      <c r="G227" s="39" t="s">
        <v>445</v>
      </c>
      <c r="H227" s="39" t="s">
        <v>896</v>
      </c>
      <c r="I227" s="39" t="s">
        <v>897</v>
      </c>
      <c r="J227" s="39">
        <v>1</v>
      </c>
    </row>
    <row r="228" spans="1:10" s="32" customFormat="1" ht="21.95" customHeight="1">
      <c r="A228" s="209"/>
      <c r="B228" s="179"/>
      <c r="C228" s="147"/>
      <c r="D228" s="148"/>
      <c r="E228" s="39" t="s">
        <v>898</v>
      </c>
      <c r="F228" s="39" t="s">
        <v>295</v>
      </c>
      <c r="G228" s="39" t="s">
        <v>304</v>
      </c>
      <c r="H228" s="39" t="s">
        <v>899</v>
      </c>
      <c r="I228" s="39" t="s">
        <v>900</v>
      </c>
      <c r="J228" s="39">
        <v>1</v>
      </c>
    </row>
    <row r="229" spans="1:10" s="32" customFormat="1" ht="27" customHeight="1">
      <c r="A229" s="209"/>
      <c r="B229" s="179"/>
      <c r="C229" s="147"/>
      <c r="D229" s="148"/>
      <c r="E229" s="39" t="s">
        <v>901</v>
      </c>
      <c r="F229" s="39" t="s">
        <v>902</v>
      </c>
      <c r="G229" s="39" t="s">
        <v>445</v>
      </c>
      <c r="H229" s="39" t="s">
        <v>903</v>
      </c>
      <c r="I229" s="39" t="s">
        <v>904</v>
      </c>
      <c r="J229" s="39">
        <v>3</v>
      </c>
    </row>
    <row r="230" spans="1:10" s="32" customFormat="1" ht="21" customHeight="1">
      <c r="A230" s="209"/>
      <c r="B230" s="179"/>
      <c r="C230" s="147"/>
      <c r="D230" s="148"/>
      <c r="E230" s="39" t="s">
        <v>905</v>
      </c>
      <c r="F230" s="39" t="s">
        <v>321</v>
      </c>
      <c r="G230" s="39" t="s">
        <v>304</v>
      </c>
      <c r="H230" s="39" t="s">
        <v>906</v>
      </c>
      <c r="I230" s="39" t="s">
        <v>907</v>
      </c>
      <c r="J230" s="39">
        <v>2</v>
      </c>
    </row>
    <row r="231" spans="1:10" s="32" customFormat="1" ht="21.95" customHeight="1">
      <c r="A231" s="209"/>
      <c r="B231" s="179"/>
      <c r="C231" s="147"/>
      <c r="D231" s="148"/>
      <c r="E231" s="39" t="s">
        <v>908</v>
      </c>
      <c r="F231" s="39" t="s">
        <v>321</v>
      </c>
      <c r="G231" s="39" t="s">
        <v>385</v>
      </c>
      <c r="H231" s="39" t="s">
        <v>909</v>
      </c>
      <c r="I231" s="39" t="s">
        <v>910</v>
      </c>
      <c r="J231" s="39">
        <v>1.5</v>
      </c>
    </row>
    <row r="232" spans="1:10" s="32" customFormat="1" ht="21.95" customHeight="1">
      <c r="A232" s="209"/>
      <c r="B232" s="179"/>
      <c r="C232" s="147"/>
      <c r="D232" s="148"/>
      <c r="E232" s="39" t="s">
        <v>911</v>
      </c>
      <c r="F232" s="39" t="s">
        <v>321</v>
      </c>
      <c r="G232" s="39" t="s">
        <v>438</v>
      </c>
      <c r="H232" s="39" t="s">
        <v>912</v>
      </c>
      <c r="I232" s="39" t="s">
        <v>913</v>
      </c>
      <c r="J232" s="39">
        <v>1.5</v>
      </c>
    </row>
    <row r="233" spans="1:10" s="32" customFormat="1" ht="21.95" customHeight="1">
      <c r="A233" s="209"/>
      <c r="B233" s="179"/>
      <c r="C233" s="147"/>
      <c r="D233" s="148"/>
      <c r="E233" s="39" t="s">
        <v>914</v>
      </c>
      <c r="F233" s="39" t="s">
        <v>316</v>
      </c>
      <c r="G233" s="39" t="s">
        <v>317</v>
      </c>
      <c r="H233" s="39" t="s">
        <v>906</v>
      </c>
      <c r="I233" s="39" t="s">
        <v>915</v>
      </c>
      <c r="J233" s="39">
        <v>4</v>
      </c>
    </row>
    <row r="234" spans="1:10" s="32" customFormat="1" ht="21.95" customHeight="1">
      <c r="A234" s="209"/>
      <c r="B234" s="179"/>
      <c r="C234" s="147"/>
      <c r="D234" s="148"/>
      <c r="E234" s="39" t="s">
        <v>916</v>
      </c>
      <c r="F234" s="39" t="s">
        <v>321</v>
      </c>
      <c r="G234" s="39" t="s">
        <v>350</v>
      </c>
      <c r="H234" s="39" t="s">
        <v>917</v>
      </c>
      <c r="I234" s="39" t="s">
        <v>918</v>
      </c>
      <c r="J234" s="39">
        <v>2</v>
      </c>
    </row>
    <row r="235" spans="1:10" ht="21.95" customHeight="1">
      <c r="A235" s="209"/>
      <c r="B235" s="179"/>
      <c r="C235" s="147"/>
      <c r="D235" s="148"/>
      <c r="E235" s="39" t="s">
        <v>919</v>
      </c>
      <c r="F235" s="39" t="s">
        <v>321</v>
      </c>
      <c r="G235" s="39" t="s">
        <v>350</v>
      </c>
      <c r="H235" s="39" t="s">
        <v>682</v>
      </c>
      <c r="I235" s="39" t="s">
        <v>920</v>
      </c>
      <c r="J235" s="39">
        <v>2</v>
      </c>
    </row>
    <row r="236" spans="1:10" ht="21.95" customHeight="1">
      <c r="A236" s="209"/>
      <c r="B236" s="179"/>
      <c r="C236" s="147"/>
      <c r="D236" s="148"/>
      <c r="E236" s="39" t="s">
        <v>921</v>
      </c>
      <c r="F236" s="39" t="s">
        <v>321</v>
      </c>
      <c r="G236" s="39" t="s">
        <v>350</v>
      </c>
      <c r="H236" s="39" t="s">
        <v>922</v>
      </c>
      <c r="I236" s="39" t="s">
        <v>923</v>
      </c>
      <c r="J236" s="39">
        <v>2</v>
      </c>
    </row>
    <row r="237" spans="1:10" ht="21.95" customHeight="1">
      <c r="A237" s="209"/>
      <c r="B237" s="179"/>
      <c r="C237" s="147"/>
      <c r="D237" s="148"/>
      <c r="E237" s="39" t="s">
        <v>924</v>
      </c>
      <c r="F237" s="39" t="s">
        <v>321</v>
      </c>
      <c r="G237" s="39" t="s">
        <v>350</v>
      </c>
      <c r="H237" s="39" t="s">
        <v>925</v>
      </c>
      <c r="I237" s="39" t="s">
        <v>926</v>
      </c>
      <c r="J237" s="39">
        <v>2</v>
      </c>
    </row>
    <row r="238" spans="1:10" ht="21.95" customHeight="1">
      <c r="A238" s="209"/>
      <c r="B238" s="179"/>
      <c r="C238" s="147"/>
      <c r="D238" s="148"/>
      <c r="E238" s="39" t="s">
        <v>927</v>
      </c>
      <c r="F238" s="39" t="s">
        <v>295</v>
      </c>
      <c r="G238" s="39" t="s">
        <v>385</v>
      </c>
      <c r="H238" s="39" t="s">
        <v>928</v>
      </c>
      <c r="I238" s="39" t="s">
        <v>929</v>
      </c>
      <c r="J238" s="39">
        <v>1</v>
      </c>
    </row>
    <row r="239" spans="1:10" ht="21.95" customHeight="1">
      <c r="A239" s="209"/>
      <c r="B239" s="179"/>
      <c r="C239" s="147"/>
      <c r="D239" s="148"/>
      <c r="E239" s="39" t="s">
        <v>930</v>
      </c>
      <c r="F239" s="39" t="s">
        <v>295</v>
      </c>
      <c r="G239" s="39" t="s">
        <v>385</v>
      </c>
      <c r="H239" s="39" t="s">
        <v>931</v>
      </c>
      <c r="I239" s="39" t="s">
        <v>932</v>
      </c>
      <c r="J239" s="39">
        <v>1</v>
      </c>
    </row>
    <row r="240" spans="1:10" ht="21.95" customHeight="1">
      <c r="A240" s="209"/>
      <c r="B240" s="179"/>
      <c r="C240" s="147"/>
      <c r="D240" s="148"/>
      <c r="E240" s="39" t="s">
        <v>933</v>
      </c>
      <c r="F240" s="39" t="s">
        <v>295</v>
      </c>
      <c r="G240" s="39" t="s">
        <v>438</v>
      </c>
      <c r="H240" s="39" t="s">
        <v>934</v>
      </c>
      <c r="I240" s="39" t="s">
        <v>935</v>
      </c>
      <c r="J240" s="39">
        <v>1</v>
      </c>
    </row>
    <row r="241" spans="1:10" ht="21.95" customHeight="1">
      <c r="A241" s="209"/>
      <c r="B241" s="179"/>
      <c r="C241" s="147"/>
      <c r="D241" s="148"/>
      <c r="E241" s="39" t="s">
        <v>936</v>
      </c>
      <c r="F241" s="39" t="s">
        <v>295</v>
      </c>
      <c r="G241" s="39" t="s">
        <v>438</v>
      </c>
      <c r="H241" s="39" t="s">
        <v>937</v>
      </c>
      <c r="I241" s="39" t="s">
        <v>938</v>
      </c>
      <c r="J241" s="39">
        <v>1</v>
      </c>
    </row>
    <row r="242" spans="1:10" ht="21.95" customHeight="1">
      <c r="A242" s="209"/>
      <c r="B242" s="179"/>
      <c r="C242" s="147"/>
      <c r="D242" s="148"/>
      <c r="E242" s="39" t="s">
        <v>939</v>
      </c>
      <c r="F242" s="39" t="s">
        <v>295</v>
      </c>
      <c r="G242" s="39" t="s">
        <v>296</v>
      </c>
      <c r="H242" s="39" t="s">
        <v>940</v>
      </c>
      <c r="I242" s="39" t="s">
        <v>941</v>
      </c>
      <c r="J242" s="39">
        <v>1</v>
      </c>
    </row>
    <row r="243" spans="1:10" s="32" customFormat="1" ht="21.95" customHeight="1">
      <c r="A243" s="209"/>
      <c r="B243" s="179"/>
      <c r="C243" s="147"/>
      <c r="D243" s="148"/>
      <c r="E243" s="39" t="s">
        <v>942</v>
      </c>
      <c r="F243" s="39" t="s">
        <v>295</v>
      </c>
      <c r="G243" s="39" t="s">
        <v>322</v>
      </c>
      <c r="H243" s="39" t="s">
        <v>943</v>
      </c>
      <c r="I243" s="39" t="s">
        <v>944</v>
      </c>
      <c r="J243" s="39">
        <v>1</v>
      </c>
    </row>
    <row r="244" spans="1:10" s="32" customFormat="1" ht="21.95" customHeight="1">
      <c r="A244" s="209"/>
      <c r="B244" s="179"/>
      <c r="C244" s="147"/>
      <c r="D244" s="148"/>
      <c r="E244" s="39" t="s">
        <v>945</v>
      </c>
      <c r="F244" s="39" t="s">
        <v>295</v>
      </c>
      <c r="G244" s="39" t="s">
        <v>342</v>
      </c>
      <c r="H244" s="39" t="s">
        <v>946</v>
      </c>
      <c r="I244" s="39" t="s">
        <v>947</v>
      </c>
      <c r="J244" s="39">
        <v>1</v>
      </c>
    </row>
    <row r="245" spans="1:10" s="32" customFormat="1" ht="21.95" customHeight="1">
      <c r="A245" s="209"/>
      <c r="B245" s="179"/>
      <c r="C245" s="147"/>
      <c r="D245" s="148"/>
      <c r="E245" s="39" t="s">
        <v>948</v>
      </c>
      <c r="F245" s="39" t="s">
        <v>295</v>
      </c>
      <c r="G245" s="39" t="s">
        <v>450</v>
      </c>
      <c r="H245" s="39" t="s">
        <v>949</v>
      </c>
      <c r="I245" s="39" t="s">
        <v>950</v>
      </c>
      <c r="J245" s="39">
        <v>1</v>
      </c>
    </row>
    <row r="246" spans="1:10" s="32" customFormat="1" ht="21.95" customHeight="1">
      <c r="A246" s="209"/>
      <c r="B246" s="179"/>
      <c r="C246" s="147"/>
      <c r="D246" s="148"/>
      <c r="E246" s="39" t="s">
        <v>951</v>
      </c>
      <c r="F246" s="39" t="s">
        <v>295</v>
      </c>
      <c r="G246" s="39" t="s">
        <v>369</v>
      </c>
      <c r="H246" s="39" t="s">
        <v>952</v>
      </c>
      <c r="I246" s="39" t="s">
        <v>953</v>
      </c>
      <c r="J246" s="39">
        <v>1</v>
      </c>
    </row>
    <row r="247" spans="1:10" s="32" customFormat="1" ht="21.95" customHeight="1">
      <c r="A247" s="209"/>
      <c r="B247" s="179"/>
      <c r="C247" s="147"/>
      <c r="D247" s="148"/>
      <c r="E247" s="39" t="s">
        <v>954</v>
      </c>
      <c r="F247" s="39" t="s">
        <v>346</v>
      </c>
      <c r="G247" s="39" t="s">
        <v>385</v>
      </c>
      <c r="H247" s="39" t="s">
        <v>955</v>
      </c>
      <c r="I247" s="39" t="s">
        <v>956</v>
      </c>
      <c r="J247" s="39">
        <v>1</v>
      </c>
    </row>
    <row r="248" spans="1:10" s="32" customFormat="1" ht="21.95" customHeight="1">
      <c r="A248" s="209"/>
      <c r="B248" s="179"/>
      <c r="C248" s="147"/>
      <c r="D248" s="148"/>
      <c r="E248" s="39" t="s">
        <v>957</v>
      </c>
      <c r="F248" s="39" t="s">
        <v>346</v>
      </c>
      <c r="G248" s="39" t="s">
        <v>385</v>
      </c>
      <c r="H248" s="39" t="s">
        <v>958</v>
      </c>
      <c r="I248" s="39" t="s">
        <v>959</v>
      </c>
      <c r="J248" s="39">
        <v>1</v>
      </c>
    </row>
    <row r="249" spans="1:10" s="32" customFormat="1" ht="21.95" customHeight="1">
      <c r="A249" s="209"/>
      <c r="B249" s="179"/>
      <c r="C249" s="147"/>
      <c r="D249" s="148"/>
      <c r="E249" s="39" t="s">
        <v>960</v>
      </c>
      <c r="F249" s="39" t="s">
        <v>321</v>
      </c>
      <c r="G249" s="39" t="s">
        <v>304</v>
      </c>
      <c r="H249" s="39" t="s">
        <v>961</v>
      </c>
      <c r="I249" s="39" t="s">
        <v>962</v>
      </c>
      <c r="J249" s="39">
        <v>2</v>
      </c>
    </row>
    <row r="250" spans="1:10" s="32" customFormat="1" ht="17.100000000000001" customHeight="1">
      <c r="A250" s="209"/>
      <c r="B250" s="214"/>
      <c r="C250" s="144" t="s">
        <v>963</v>
      </c>
      <c r="D250" s="144"/>
      <c r="E250" s="39" t="s">
        <v>83</v>
      </c>
      <c r="F250" s="39"/>
      <c r="G250" s="39"/>
      <c r="H250" s="39"/>
      <c r="I250" s="39"/>
      <c r="J250" s="39">
        <f>SUM(J251:J253)</f>
        <v>2.5</v>
      </c>
    </row>
    <row r="251" spans="1:10" s="32" customFormat="1" ht="21.95" customHeight="1">
      <c r="A251" s="209"/>
      <c r="B251" s="214"/>
      <c r="C251" s="144"/>
      <c r="D251" s="144"/>
      <c r="E251" s="39" t="s">
        <v>964</v>
      </c>
      <c r="F251" s="39" t="s">
        <v>295</v>
      </c>
      <c r="G251" s="39" t="s">
        <v>385</v>
      </c>
      <c r="H251" s="39" t="s">
        <v>965</v>
      </c>
      <c r="I251" s="39" t="s">
        <v>966</v>
      </c>
      <c r="J251" s="39">
        <v>0.5</v>
      </c>
    </row>
    <row r="252" spans="1:10" s="32" customFormat="1" ht="21.95" customHeight="1">
      <c r="A252" s="209"/>
      <c r="B252" s="214"/>
      <c r="C252" s="144"/>
      <c r="D252" s="144"/>
      <c r="E252" s="39" t="s">
        <v>967</v>
      </c>
      <c r="F252" s="39" t="s">
        <v>295</v>
      </c>
      <c r="G252" s="39" t="s">
        <v>385</v>
      </c>
      <c r="H252" s="39" t="s">
        <v>968</v>
      </c>
      <c r="I252" s="39" t="s">
        <v>969</v>
      </c>
      <c r="J252" s="39">
        <v>1</v>
      </c>
    </row>
    <row r="253" spans="1:10" s="32" customFormat="1" ht="21.95" customHeight="1">
      <c r="A253" s="209"/>
      <c r="B253" s="214"/>
      <c r="C253" s="144"/>
      <c r="D253" s="144"/>
      <c r="E253" s="39" t="s">
        <v>970</v>
      </c>
      <c r="F253" s="39" t="s">
        <v>295</v>
      </c>
      <c r="G253" s="39" t="s">
        <v>385</v>
      </c>
      <c r="H253" s="39" t="s">
        <v>971</v>
      </c>
      <c r="I253" s="39" t="s">
        <v>972</v>
      </c>
      <c r="J253" s="39">
        <v>1</v>
      </c>
    </row>
    <row r="254" spans="1:10" ht="21.95" customHeight="1">
      <c r="A254" s="209"/>
      <c r="B254" s="180">
        <v>100024</v>
      </c>
      <c r="C254" s="149" t="s">
        <v>49</v>
      </c>
      <c r="D254" s="150"/>
      <c r="E254" s="39" t="s">
        <v>83</v>
      </c>
      <c r="F254" s="39"/>
      <c r="G254" s="39"/>
      <c r="H254" s="39"/>
      <c r="I254" s="39"/>
      <c r="J254" s="39">
        <v>6</v>
      </c>
    </row>
    <row r="255" spans="1:10" customFormat="1" ht="21.95" customHeight="1">
      <c r="A255" s="209"/>
      <c r="B255" s="180"/>
      <c r="C255" s="149"/>
      <c r="D255" s="150"/>
      <c r="E255" s="39" t="s">
        <v>973</v>
      </c>
      <c r="F255" s="39" t="s">
        <v>321</v>
      </c>
      <c r="G255" s="39" t="s">
        <v>350</v>
      </c>
      <c r="H255" s="39" t="s">
        <v>974</v>
      </c>
      <c r="I255" s="39" t="s">
        <v>975</v>
      </c>
      <c r="J255" s="39">
        <v>2</v>
      </c>
    </row>
    <row r="256" spans="1:10" s="32" customFormat="1" ht="21.95" customHeight="1">
      <c r="A256" s="209"/>
      <c r="B256" s="180"/>
      <c r="C256" s="149"/>
      <c r="D256" s="150"/>
      <c r="E256" s="39" t="s">
        <v>976</v>
      </c>
      <c r="F256" s="39" t="s">
        <v>295</v>
      </c>
      <c r="G256" s="39" t="s">
        <v>326</v>
      </c>
      <c r="H256" s="39" t="s">
        <v>977</v>
      </c>
      <c r="I256" s="39" t="s">
        <v>978</v>
      </c>
      <c r="J256" s="39">
        <v>1</v>
      </c>
    </row>
    <row r="257" spans="1:10" s="32" customFormat="1" ht="21.95" customHeight="1">
      <c r="A257" s="209"/>
      <c r="B257" s="180"/>
      <c r="C257" s="149"/>
      <c r="D257" s="150"/>
      <c r="E257" s="39" t="s">
        <v>979</v>
      </c>
      <c r="F257" s="39" t="s">
        <v>295</v>
      </c>
      <c r="G257" s="39" t="s">
        <v>326</v>
      </c>
      <c r="H257" s="39" t="s">
        <v>980</v>
      </c>
      <c r="I257" s="39" t="s">
        <v>981</v>
      </c>
      <c r="J257" s="39">
        <v>1</v>
      </c>
    </row>
    <row r="258" spans="1:10" ht="21.95" customHeight="1">
      <c r="A258" s="209"/>
      <c r="B258" s="180"/>
      <c r="C258" s="149"/>
      <c r="D258" s="150"/>
      <c r="E258" s="39" t="s">
        <v>982</v>
      </c>
      <c r="F258" s="39" t="s">
        <v>346</v>
      </c>
      <c r="G258" s="39" t="s">
        <v>438</v>
      </c>
      <c r="H258" s="39" t="s">
        <v>983</v>
      </c>
      <c r="I258" s="39" t="s">
        <v>984</v>
      </c>
      <c r="J258" s="39">
        <v>1</v>
      </c>
    </row>
    <row r="259" spans="1:10" ht="21.95" customHeight="1">
      <c r="A259" s="209"/>
      <c r="B259" s="180"/>
      <c r="C259" s="149"/>
      <c r="D259" s="150"/>
      <c r="E259" s="39" t="s">
        <v>985</v>
      </c>
      <c r="F259" s="39" t="s">
        <v>295</v>
      </c>
      <c r="G259" s="39" t="s">
        <v>304</v>
      </c>
      <c r="H259" s="39" t="s">
        <v>986</v>
      </c>
      <c r="I259" s="39" t="s">
        <v>987</v>
      </c>
      <c r="J259" s="39">
        <v>1</v>
      </c>
    </row>
    <row r="260" spans="1:10" ht="21.95" customHeight="1">
      <c r="A260" s="209"/>
      <c r="B260" s="215">
        <v>100025</v>
      </c>
      <c r="C260" s="144" t="s">
        <v>50</v>
      </c>
      <c r="D260" s="144"/>
      <c r="E260" s="42" t="s">
        <v>83</v>
      </c>
      <c r="F260" s="42"/>
      <c r="G260" s="57"/>
      <c r="H260" s="42"/>
      <c r="I260" s="42"/>
      <c r="J260" s="39">
        <f>SUM(J261:J263)</f>
        <v>4</v>
      </c>
    </row>
    <row r="261" spans="1:10" s="32" customFormat="1" ht="26.1" customHeight="1">
      <c r="A261" s="209"/>
      <c r="B261" s="214"/>
      <c r="C261" s="144"/>
      <c r="D261" s="144"/>
      <c r="E261" s="39" t="s">
        <v>988</v>
      </c>
      <c r="F261" s="39" t="s">
        <v>295</v>
      </c>
      <c r="G261" s="39" t="s">
        <v>304</v>
      </c>
      <c r="H261" s="39" t="s">
        <v>989</v>
      </c>
      <c r="I261" s="39" t="s">
        <v>990</v>
      </c>
      <c r="J261" s="39">
        <v>1</v>
      </c>
    </row>
    <row r="262" spans="1:10" s="32" customFormat="1" ht="26.1" customHeight="1">
      <c r="A262" s="209"/>
      <c r="B262" s="214"/>
      <c r="C262" s="144"/>
      <c r="D262" s="144"/>
      <c r="E262" s="39" t="s">
        <v>991</v>
      </c>
      <c r="F262" s="39" t="s">
        <v>321</v>
      </c>
      <c r="G262" s="39" t="s">
        <v>326</v>
      </c>
      <c r="H262" s="39" t="s">
        <v>992</v>
      </c>
      <c r="I262" s="39" t="s">
        <v>993</v>
      </c>
      <c r="J262" s="39">
        <v>2</v>
      </c>
    </row>
    <row r="263" spans="1:10" s="32" customFormat="1" ht="26.1" customHeight="1">
      <c r="A263" s="209"/>
      <c r="B263" s="214"/>
      <c r="C263" s="144"/>
      <c r="D263" s="144"/>
      <c r="E263" s="39" t="s">
        <v>994</v>
      </c>
      <c r="F263" s="39" t="s">
        <v>295</v>
      </c>
      <c r="G263" s="39" t="s">
        <v>326</v>
      </c>
      <c r="H263" s="39" t="s">
        <v>995</v>
      </c>
      <c r="I263" s="39" t="s">
        <v>996</v>
      </c>
      <c r="J263" s="39">
        <v>1</v>
      </c>
    </row>
    <row r="264" spans="1:10" ht="21.95" customHeight="1">
      <c r="A264" s="209"/>
      <c r="B264" s="178">
        <v>100026</v>
      </c>
      <c r="C264" s="158" t="s">
        <v>51</v>
      </c>
      <c r="D264" s="152"/>
      <c r="E264" s="39" t="s">
        <v>83</v>
      </c>
      <c r="F264" s="39"/>
      <c r="G264" s="39"/>
      <c r="H264" s="39"/>
      <c r="I264" s="39"/>
      <c r="J264" s="39">
        <f>SUM(J265:J274)</f>
        <v>13.5</v>
      </c>
    </row>
    <row r="265" spans="1:10" s="32" customFormat="1" ht="21.95" customHeight="1">
      <c r="A265" s="209"/>
      <c r="B265" s="179"/>
      <c r="C265" s="149"/>
      <c r="D265" s="150"/>
      <c r="E265" s="39" t="s">
        <v>997</v>
      </c>
      <c r="F265" s="39" t="s">
        <v>295</v>
      </c>
      <c r="G265" s="39" t="s">
        <v>304</v>
      </c>
      <c r="H265" s="39" t="s">
        <v>998</v>
      </c>
      <c r="I265" s="39" t="s">
        <v>999</v>
      </c>
      <c r="J265" s="39">
        <v>1</v>
      </c>
    </row>
    <row r="266" spans="1:10" s="32" customFormat="1" ht="21.95" customHeight="1">
      <c r="A266" s="209"/>
      <c r="B266" s="179"/>
      <c r="C266" s="149"/>
      <c r="D266" s="150"/>
      <c r="E266" s="39" t="s">
        <v>1000</v>
      </c>
      <c r="F266" s="39" t="s">
        <v>321</v>
      </c>
      <c r="G266" s="39" t="s">
        <v>438</v>
      </c>
      <c r="H266" s="39" t="s">
        <v>1001</v>
      </c>
      <c r="I266" s="39" t="s">
        <v>1002</v>
      </c>
      <c r="J266" s="39">
        <v>1.5</v>
      </c>
    </row>
    <row r="267" spans="1:10" s="32" customFormat="1" ht="21.95" customHeight="1">
      <c r="A267" s="209"/>
      <c r="B267" s="179"/>
      <c r="C267" s="149"/>
      <c r="D267" s="150"/>
      <c r="E267" s="39" t="s">
        <v>1003</v>
      </c>
      <c r="F267" s="39" t="s">
        <v>295</v>
      </c>
      <c r="G267" s="39" t="s">
        <v>304</v>
      </c>
      <c r="H267" s="39" t="s">
        <v>1004</v>
      </c>
      <c r="I267" s="39" t="s">
        <v>1005</v>
      </c>
      <c r="J267" s="39">
        <v>1</v>
      </c>
    </row>
    <row r="268" spans="1:10" s="32" customFormat="1" ht="21.95" customHeight="1">
      <c r="A268" s="209"/>
      <c r="B268" s="179"/>
      <c r="C268" s="149"/>
      <c r="D268" s="150"/>
      <c r="E268" s="39" t="s">
        <v>1006</v>
      </c>
      <c r="F268" s="39" t="s">
        <v>295</v>
      </c>
      <c r="G268" s="39" t="s">
        <v>304</v>
      </c>
      <c r="H268" s="39" t="s">
        <v>1007</v>
      </c>
      <c r="I268" s="39" t="s">
        <v>1008</v>
      </c>
      <c r="J268" s="39">
        <v>1</v>
      </c>
    </row>
    <row r="269" spans="1:10" ht="21.95" customHeight="1">
      <c r="A269" s="209"/>
      <c r="B269" s="179"/>
      <c r="C269" s="149"/>
      <c r="D269" s="150"/>
      <c r="E269" s="39" t="s">
        <v>1009</v>
      </c>
      <c r="F269" s="39" t="s">
        <v>321</v>
      </c>
      <c r="G269" s="39" t="s">
        <v>350</v>
      </c>
      <c r="H269" s="39" t="s">
        <v>1010</v>
      </c>
      <c r="I269" s="39" t="s">
        <v>1011</v>
      </c>
      <c r="J269" s="39">
        <v>2</v>
      </c>
    </row>
    <row r="270" spans="1:10" ht="21.95" customHeight="1">
      <c r="A270" s="209"/>
      <c r="B270" s="179"/>
      <c r="C270" s="149"/>
      <c r="D270" s="150"/>
      <c r="E270" s="39" t="s">
        <v>1012</v>
      </c>
      <c r="F270" s="39" t="s">
        <v>321</v>
      </c>
      <c r="G270" s="39" t="s">
        <v>350</v>
      </c>
      <c r="H270" s="39" t="s">
        <v>1013</v>
      </c>
      <c r="I270" s="39" t="s">
        <v>1014</v>
      </c>
      <c r="J270" s="39">
        <v>2</v>
      </c>
    </row>
    <row r="271" spans="1:10" ht="21.95" customHeight="1">
      <c r="A271" s="209"/>
      <c r="B271" s="179"/>
      <c r="C271" s="149"/>
      <c r="D271" s="150"/>
      <c r="E271" s="39" t="s">
        <v>1015</v>
      </c>
      <c r="F271" s="39" t="s">
        <v>321</v>
      </c>
      <c r="G271" s="39" t="s">
        <v>322</v>
      </c>
      <c r="H271" s="39" t="s">
        <v>1016</v>
      </c>
      <c r="I271" s="39" t="s">
        <v>1017</v>
      </c>
      <c r="J271" s="39">
        <v>2</v>
      </c>
    </row>
    <row r="272" spans="1:10" ht="23.1" customHeight="1">
      <c r="A272" s="209"/>
      <c r="B272" s="179"/>
      <c r="C272" s="149"/>
      <c r="D272" s="150"/>
      <c r="E272" s="39" t="s">
        <v>1018</v>
      </c>
      <c r="F272" s="39" t="s">
        <v>295</v>
      </c>
      <c r="G272" s="39" t="s">
        <v>326</v>
      </c>
      <c r="H272" s="39" t="s">
        <v>1019</v>
      </c>
      <c r="I272" s="39" t="s">
        <v>1020</v>
      </c>
      <c r="J272" s="39">
        <v>1</v>
      </c>
    </row>
    <row r="273" spans="1:10" ht="21" customHeight="1">
      <c r="A273" s="209"/>
      <c r="B273" s="179"/>
      <c r="C273" s="149"/>
      <c r="D273" s="150"/>
      <c r="E273" s="39" t="s">
        <v>1021</v>
      </c>
      <c r="F273" s="39" t="s">
        <v>295</v>
      </c>
      <c r="G273" s="39" t="s">
        <v>369</v>
      </c>
      <c r="H273" s="39" t="s">
        <v>1022</v>
      </c>
      <c r="I273" s="39" t="s">
        <v>1023</v>
      </c>
      <c r="J273" s="39">
        <v>1</v>
      </c>
    </row>
    <row r="274" spans="1:10" ht="21.95" customHeight="1">
      <c r="A274" s="209"/>
      <c r="B274" s="179"/>
      <c r="C274" s="149"/>
      <c r="D274" s="150"/>
      <c r="E274" s="39" t="s">
        <v>1024</v>
      </c>
      <c r="F274" s="39" t="s">
        <v>295</v>
      </c>
      <c r="G274" s="39" t="s">
        <v>304</v>
      </c>
      <c r="H274" s="39" t="s">
        <v>1025</v>
      </c>
      <c r="I274" s="39" t="s">
        <v>1026</v>
      </c>
      <c r="J274" s="39">
        <v>1</v>
      </c>
    </row>
    <row r="275" spans="1:10" ht="21.95" customHeight="1">
      <c r="A275" s="209"/>
      <c r="B275" s="180">
        <v>100027</v>
      </c>
      <c r="C275" s="158" t="s">
        <v>52</v>
      </c>
      <c r="D275" s="152"/>
      <c r="E275" s="47" t="s">
        <v>83</v>
      </c>
      <c r="F275" s="47"/>
      <c r="G275" s="48"/>
      <c r="H275" s="47"/>
      <c r="I275" s="47"/>
      <c r="J275" s="39">
        <f>SUM(J276:J284)</f>
        <v>13</v>
      </c>
    </row>
    <row r="276" spans="1:10" s="32" customFormat="1" ht="21.95" customHeight="1">
      <c r="A276" s="209"/>
      <c r="B276" s="180"/>
      <c r="C276" s="149"/>
      <c r="D276" s="150"/>
      <c r="E276" s="39" t="s">
        <v>1027</v>
      </c>
      <c r="F276" s="39" t="s">
        <v>321</v>
      </c>
      <c r="G276" s="39" t="s">
        <v>326</v>
      </c>
      <c r="H276" s="39" t="s">
        <v>1028</v>
      </c>
      <c r="I276" s="39" t="s">
        <v>1029</v>
      </c>
      <c r="J276" s="39">
        <v>1</v>
      </c>
    </row>
    <row r="277" spans="1:10" s="32" customFormat="1" ht="24.95" customHeight="1">
      <c r="A277" s="209"/>
      <c r="B277" s="180"/>
      <c r="C277" s="149"/>
      <c r="D277" s="150"/>
      <c r="E277" s="39" t="s">
        <v>1030</v>
      </c>
      <c r="F277" s="39" t="s">
        <v>295</v>
      </c>
      <c r="G277" s="39" t="s">
        <v>304</v>
      </c>
      <c r="H277" s="39" t="s">
        <v>1031</v>
      </c>
      <c r="I277" s="39" t="s">
        <v>1032</v>
      </c>
      <c r="J277" s="39">
        <v>1</v>
      </c>
    </row>
    <row r="278" spans="1:10" s="32" customFormat="1" ht="21.95" customHeight="1">
      <c r="A278" s="209"/>
      <c r="B278" s="180"/>
      <c r="C278" s="149"/>
      <c r="D278" s="150"/>
      <c r="E278" s="39" t="s">
        <v>1033</v>
      </c>
      <c r="F278" s="39" t="s">
        <v>295</v>
      </c>
      <c r="G278" s="39" t="s">
        <v>304</v>
      </c>
      <c r="H278" s="39" t="s">
        <v>1034</v>
      </c>
      <c r="I278" s="39" t="s">
        <v>1035</v>
      </c>
      <c r="J278" s="39">
        <v>1</v>
      </c>
    </row>
    <row r="279" spans="1:10" s="32" customFormat="1" ht="21.95" customHeight="1">
      <c r="A279" s="209"/>
      <c r="B279" s="180"/>
      <c r="C279" s="149"/>
      <c r="D279" s="150"/>
      <c r="E279" s="39" t="s">
        <v>1036</v>
      </c>
      <c r="F279" s="39" t="s">
        <v>321</v>
      </c>
      <c r="G279" s="39" t="s">
        <v>350</v>
      </c>
      <c r="H279" s="39" t="s">
        <v>1037</v>
      </c>
      <c r="I279" s="39" t="s">
        <v>1038</v>
      </c>
      <c r="J279" s="39">
        <v>2</v>
      </c>
    </row>
    <row r="280" spans="1:10" s="32" customFormat="1" ht="21.95" customHeight="1">
      <c r="A280" s="209"/>
      <c r="B280" s="180"/>
      <c r="C280" s="149"/>
      <c r="D280" s="150"/>
      <c r="E280" s="39" t="s">
        <v>1039</v>
      </c>
      <c r="F280" s="39" t="s">
        <v>321</v>
      </c>
      <c r="G280" s="39" t="s">
        <v>350</v>
      </c>
      <c r="H280" s="39" t="s">
        <v>1040</v>
      </c>
      <c r="I280" s="39" t="s">
        <v>1041</v>
      </c>
      <c r="J280" s="39">
        <v>2</v>
      </c>
    </row>
    <row r="281" spans="1:10" s="32" customFormat="1" ht="21.95" customHeight="1">
      <c r="A281" s="209"/>
      <c r="B281" s="180"/>
      <c r="C281" s="149"/>
      <c r="D281" s="150"/>
      <c r="E281" s="39" t="s">
        <v>1042</v>
      </c>
      <c r="F281" s="39" t="s">
        <v>321</v>
      </c>
      <c r="G281" s="39" t="s">
        <v>326</v>
      </c>
      <c r="H281" s="39" t="s">
        <v>1043</v>
      </c>
      <c r="I281" s="39" t="s">
        <v>1044</v>
      </c>
      <c r="J281" s="39">
        <v>2</v>
      </c>
    </row>
    <row r="282" spans="1:10" s="32" customFormat="1" ht="21.95" customHeight="1">
      <c r="A282" s="209"/>
      <c r="B282" s="180"/>
      <c r="C282" s="149"/>
      <c r="D282" s="150"/>
      <c r="E282" s="39" t="s">
        <v>1045</v>
      </c>
      <c r="F282" s="39" t="s">
        <v>321</v>
      </c>
      <c r="G282" s="39" t="s">
        <v>322</v>
      </c>
      <c r="H282" s="39" t="s">
        <v>1046</v>
      </c>
      <c r="I282" s="39" t="s">
        <v>1047</v>
      </c>
      <c r="J282" s="39">
        <v>2</v>
      </c>
    </row>
    <row r="283" spans="1:10" s="32" customFormat="1" ht="21.95" customHeight="1">
      <c r="A283" s="209"/>
      <c r="B283" s="180"/>
      <c r="C283" s="149"/>
      <c r="D283" s="150"/>
      <c r="E283" s="39" t="s">
        <v>1048</v>
      </c>
      <c r="F283" s="39" t="s">
        <v>295</v>
      </c>
      <c r="G283" s="39" t="s">
        <v>326</v>
      </c>
      <c r="H283" s="39" t="s">
        <v>1049</v>
      </c>
      <c r="I283" s="39" t="s">
        <v>1050</v>
      </c>
      <c r="J283" s="39">
        <v>1</v>
      </c>
    </row>
    <row r="284" spans="1:10" ht="21.95" customHeight="1">
      <c r="A284" s="209"/>
      <c r="B284" s="180"/>
      <c r="C284" s="159"/>
      <c r="D284" s="155"/>
      <c r="E284" s="39" t="s">
        <v>1051</v>
      </c>
      <c r="F284" s="39" t="s">
        <v>295</v>
      </c>
      <c r="G284" s="39" t="s">
        <v>304</v>
      </c>
      <c r="H284" s="39" t="s">
        <v>1052</v>
      </c>
      <c r="I284" s="39" t="s">
        <v>1053</v>
      </c>
      <c r="J284" s="39">
        <v>1</v>
      </c>
    </row>
    <row r="285" spans="1:10" ht="30" customHeight="1">
      <c r="A285" s="209"/>
      <c r="B285" s="215">
        <v>100028</v>
      </c>
      <c r="C285" s="144" t="s">
        <v>53</v>
      </c>
      <c r="D285" s="144"/>
      <c r="E285" s="39" t="s">
        <v>83</v>
      </c>
      <c r="F285" s="58"/>
      <c r="G285" s="58"/>
      <c r="H285" s="58"/>
      <c r="I285" s="58"/>
      <c r="J285" s="39">
        <f>SUM(J286:J294)</f>
        <v>14</v>
      </c>
    </row>
    <row r="286" spans="1:10" s="32" customFormat="1" ht="27" customHeight="1">
      <c r="A286" s="209"/>
      <c r="B286" s="214"/>
      <c r="C286" s="144"/>
      <c r="D286" s="144"/>
      <c r="E286" s="39" t="s">
        <v>1054</v>
      </c>
      <c r="F286" s="39" t="s">
        <v>295</v>
      </c>
      <c r="G286" s="39" t="s">
        <v>304</v>
      </c>
      <c r="H286" s="39" t="s">
        <v>1055</v>
      </c>
      <c r="I286" s="39" t="s">
        <v>1056</v>
      </c>
      <c r="J286" s="39">
        <v>1</v>
      </c>
    </row>
    <row r="287" spans="1:10" s="32" customFormat="1" ht="21.95" customHeight="1">
      <c r="A287" s="209"/>
      <c r="B287" s="214"/>
      <c r="C287" s="144"/>
      <c r="D287" s="144"/>
      <c r="E287" s="39" t="s">
        <v>1057</v>
      </c>
      <c r="F287" s="39" t="s">
        <v>295</v>
      </c>
      <c r="G287" s="39" t="s">
        <v>304</v>
      </c>
      <c r="H287" s="39" t="s">
        <v>1058</v>
      </c>
      <c r="I287" s="39" t="s">
        <v>1059</v>
      </c>
      <c r="J287" s="39">
        <v>1</v>
      </c>
    </row>
    <row r="288" spans="1:10" s="32" customFormat="1" ht="21.95" customHeight="1">
      <c r="A288" s="209"/>
      <c r="B288" s="214"/>
      <c r="C288" s="144"/>
      <c r="D288" s="144"/>
      <c r="E288" s="39" t="s">
        <v>1060</v>
      </c>
      <c r="F288" s="39" t="s">
        <v>295</v>
      </c>
      <c r="G288" s="39" t="s">
        <v>304</v>
      </c>
      <c r="H288" s="39" t="s">
        <v>1061</v>
      </c>
      <c r="I288" s="39" t="s">
        <v>1062</v>
      </c>
      <c r="J288" s="39">
        <v>1</v>
      </c>
    </row>
    <row r="289" spans="1:10" s="32" customFormat="1" ht="21.95" customHeight="1">
      <c r="A289" s="209"/>
      <c r="B289" s="214"/>
      <c r="C289" s="144"/>
      <c r="D289" s="144"/>
      <c r="E289" s="39" t="s">
        <v>1063</v>
      </c>
      <c r="F289" s="39" t="s">
        <v>316</v>
      </c>
      <c r="G289" s="39" t="s">
        <v>317</v>
      </c>
      <c r="H289" s="39" t="s">
        <v>1064</v>
      </c>
      <c r="I289" s="39" t="s">
        <v>1065</v>
      </c>
      <c r="J289" s="39">
        <v>4</v>
      </c>
    </row>
    <row r="290" spans="1:10" ht="21.95" customHeight="1">
      <c r="A290" s="209"/>
      <c r="B290" s="214"/>
      <c r="C290" s="144"/>
      <c r="D290" s="144"/>
      <c r="E290" s="39" t="s">
        <v>1066</v>
      </c>
      <c r="F290" s="39" t="s">
        <v>321</v>
      </c>
      <c r="G290" s="39" t="s">
        <v>350</v>
      </c>
      <c r="H290" s="39" t="s">
        <v>1067</v>
      </c>
      <c r="I290" s="39" t="s">
        <v>1068</v>
      </c>
      <c r="J290" s="39">
        <v>2</v>
      </c>
    </row>
    <row r="291" spans="1:10" ht="21.95" customHeight="1">
      <c r="A291" s="209"/>
      <c r="B291" s="214"/>
      <c r="C291" s="144"/>
      <c r="D291" s="144"/>
      <c r="E291" s="39" t="s">
        <v>1069</v>
      </c>
      <c r="F291" s="39" t="s">
        <v>321</v>
      </c>
      <c r="G291" s="39" t="s">
        <v>350</v>
      </c>
      <c r="H291" s="39" t="s">
        <v>1070</v>
      </c>
      <c r="I291" s="39" t="s">
        <v>1071</v>
      </c>
      <c r="J291" s="39">
        <v>2</v>
      </c>
    </row>
    <row r="292" spans="1:10" ht="27" customHeight="1">
      <c r="A292" s="209"/>
      <c r="B292" s="214"/>
      <c r="C292" s="144"/>
      <c r="D292" s="144"/>
      <c r="E292" s="39" t="s">
        <v>1072</v>
      </c>
      <c r="F292" s="39" t="s">
        <v>295</v>
      </c>
      <c r="G292" s="39" t="s">
        <v>385</v>
      </c>
      <c r="H292" s="39" t="s">
        <v>1073</v>
      </c>
      <c r="I292" s="39" t="s">
        <v>1074</v>
      </c>
      <c r="J292" s="39">
        <v>1</v>
      </c>
    </row>
    <row r="293" spans="1:10" ht="21.95" customHeight="1">
      <c r="A293" s="209"/>
      <c r="B293" s="214"/>
      <c r="C293" s="144"/>
      <c r="D293" s="144"/>
      <c r="E293" s="39" t="s">
        <v>1075</v>
      </c>
      <c r="F293" s="39" t="s">
        <v>295</v>
      </c>
      <c r="G293" s="39" t="s">
        <v>304</v>
      </c>
      <c r="H293" s="39" t="s">
        <v>1076</v>
      </c>
      <c r="I293" s="39" t="s">
        <v>1077</v>
      </c>
      <c r="J293" s="39">
        <v>1</v>
      </c>
    </row>
    <row r="294" spans="1:10" ht="30.95" customHeight="1">
      <c r="A294" s="209"/>
      <c r="B294" s="214"/>
      <c r="C294" s="144"/>
      <c r="D294" s="144"/>
      <c r="E294" s="39" t="s">
        <v>1078</v>
      </c>
      <c r="F294" s="39" t="s">
        <v>295</v>
      </c>
      <c r="G294" s="39" t="s">
        <v>304</v>
      </c>
      <c r="H294" s="39" t="s">
        <v>1079</v>
      </c>
      <c r="I294" s="39" t="s">
        <v>1080</v>
      </c>
      <c r="J294" s="39">
        <v>1</v>
      </c>
    </row>
    <row r="295" spans="1:10" ht="21.95" customHeight="1">
      <c r="A295" s="209"/>
      <c r="B295" s="216">
        <v>100029</v>
      </c>
      <c r="C295" s="144" t="s">
        <v>54</v>
      </c>
      <c r="D295" s="144"/>
      <c r="E295" s="39" t="s">
        <v>83</v>
      </c>
      <c r="F295" s="42"/>
      <c r="G295" s="43"/>
      <c r="H295" s="42"/>
      <c r="I295" s="42"/>
      <c r="J295" s="39">
        <f>SUM(J296:J306)</f>
        <v>13.5</v>
      </c>
    </row>
    <row r="296" spans="1:10" s="32" customFormat="1" ht="21.95" customHeight="1">
      <c r="A296" s="209"/>
      <c r="B296" s="216"/>
      <c r="C296" s="144"/>
      <c r="D296" s="144"/>
      <c r="E296" s="39" t="s">
        <v>1081</v>
      </c>
      <c r="F296" s="39" t="s">
        <v>321</v>
      </c>
      <c r="G296" s="39" t="s">
        <v>309</v>
      </c>
      <c r="H296" s="39" t="s">
        <v>1082</v>
      </c>
      <c r="I296" s="39" t="s">
        <v>1083</v>
      </c>
      <c r="J296" s="39">
        <v>1.5</v>
      </c>
    </row>
    <row r="297" spans="1:10" s="32" customFormat="1" ht="21.95" customHeight="1">
      <c r="A297" s="209"/>
      <c r="B297" s="216"/>
      <c r="C297" s="144"/>
      <c r="D297" s="144"/>
      <c r="E297" s="39" t="s">
        <v>1084</v>
      </c>
      <c r="F297" s="39" t="s">
        <v>295</v>
      </c>
      <c r="G297" s="39" t="s">
        <v>304</v>
      </c>
      <c r="H297" s="39" t="s">
        <v>1085</v>
      </c>
      <c r="I297" s="39" t="s">
        <v>1086</v>
      </c>
      <c r="J297" s="39">
        <v>1</v>
      </c>
    </row>
    <row r="298" spans="1:10" s="32" customFormat="1" ht="21.95" customHeight="1">
      <c r="A298" s="209"/>
      <c r="B298" s="216"/>
      <c r="C298" s="144"/>
      <c r="D298" s="144"/>
      <c r="E298" s="39" t="s">
        <v>1087</v>
      </c>
      <c r="F298" s="39" t="s">
        <v>321</v>
      </c>
      <c r="G298" s="39" t="s">
        <v>350</v>
      </c>
      <c r="H298" s="39" t="s">
        <v>1088</v>
      </c>
      <c r="I298" s="39" t="s">
        <v>1089</v>
      </c>
      <c r="J298" s="39">
        <v>2</v>
      </c>
    </row>
    <row r="299" spans="1:10" s="32" customFormat="1" ht="21.95" customHeight="1">
      <c r="A299" s="209"/>
      <c r="B299" s="216"/>
      <c r="C299" s="144"/>
      <c r="D299" s="144"/>
      <c r="E299" s="39" t="s">
        <v>1090</v>
      </c>
      <c r="F299" s="39" t="s">
        <v>321</v>
      </c>
      <c r="G299" s="39" t="s">
        <v>350</v>
      </c>
      <c r="H299" s="39" t="s">
        <v>1091</v>
      </c>
      <c r="I299" s="39" t="s">
        <v>1092</v>
      </c>
      <c r="J299" s="39">
        <v>2</v>
      </c>
    </row>
    <row r="300" spans="1:10" s="32" customFormat="1" ht="21.95" customHeight="1">
      <c r="A300" s="209"/>
      <c r="B300" s="216"/>
      <c r="C300" s="144"/>
      <c r="D300" s="144"/>
      <c r="E300" s="39" t="s">
        <v>1093</v>
      </c>
      <c r="F300" s="39" t="s">
        <v>295</v>
      </c>
      <c r="G300" s="39" t="s">
        <v>326</v>
      </c>
      <c r="H300" s="39" t="s">
        <v>1094</v>
      </c>
      <c r="I300" s="39" t="s">
        <v>1095</v>
      </c>
      <c r="J300" s="39">
        <v>1</v>
      </c>
    </row>
    <row r="301" spans="1:10" s="32" customFormat="1" ht="21.95" customHeight="1">
      <c r="A301" s="209"/>
      <c r="B301" s="216"/>
      <c r="C301" s="144"/>
      <c r="D301" s="144"/>
      <c r="E301" s="39" t="s">
        <v>1096</v>
      </c>
      <c r="F301" s="39" t="s">
        <v>295</v>
      </c>
      <c r="G301" s="39" t="s">
        <v>309</v>
      </c>
      <c r="H301" s="39" t="s">
        <v>1097</v>
      </c>
      <c r="I301" s="39" t="s">
        <v>1098</v>
      </c>
      <c r="J301" s="39">
        <v>1</v>
      </c>
    </row>
    <row r="302" spans="1:10" s="32" customFormat="1" ht="21.95" customHeight="1">
      <c r="A302" s="209"/>
      <c r="B302" s="216"/>
      <c r="C302" s="144"/>
      <c r="D302" s="144"/>
      <c r="E302" s="39" t="s">
        <v>1099</v>
      </c>
      <c r="F302" s="39" t="s">
        <v>295</v>
      </c>
      <c r="G302" s="39" t="s">
        <v>309</v>
      </c>
      <c r="H302" s="39" t="s">
        <v>1100</v>
      </c>
      <c r="I302" s="39" t="s">
        <v>1101</v>
      </c>
      <c r="J302" s="39">
        <v>1</v>
      </c>
    </row>
    <row r="303" spans="1:10" s="32" customFormat="1" ht="21.95" customHeight="1">
      <c r="A303" s="209"/>
      <c r="B303" s="216"/>
      <c r="C303" s="144"/>
      <c r="D303" s="144"/>
      <c r="E303" s="39" t="s">
        <v>1102</v>
      </c>
      <c r="F303" s="39" t="s">
        <v>295</v>
      </c>
      <c r="G303" s="39" t="s">
        <v>309</v>
      </c>
      <c r="H303" s="39" t="s">
        <v>1103</v>
      </c>
      <c r="I303" s="39" t="s">
        <v>1104</v>
      </c>
      <c r="J303" s="39">
        <v>1</v>
      </c>
    </row>
    <row r="304" spans="1:10" s="32" customFormat="1" ht="21.95" customHeight="1">
      <c r="A304" s="209"/>
      <c r="B304" s="216"/>
      <c r="C304" s="144"/>
      <c r="D304" s="144"/>
      <c r="E304" s="39" t="s">
        <v>1105</v>
      </c>
      <c r="F304" s="39" t="s">
        <v>295</v>
      </c>
      <c r="G304" s="39" t="s">
        <v>309</v>
      </c>
      <c r="H304" s="39" t="s">
        <v>1106</v>
      </c>
      <c r="I304" s="39" t="s">
        <v>1107</v>
      </c>
      <c r="J304" s="39">
        <v>1</v>
      </c>
    </row>
    <row r="305" spans="1:10" s="32" customFormat="1" ht="21.95" customHeight="1">
      <c r="A305" s="209"/>
      <c r="B305" s="216"/>
      <c r="C305" s="144"/>
      <c r="D305" s="144"/>
      <c r="E305" s="39" t="s">
        <v>1108</v>
      </c>
      <c r="F305" s="39" t="s">
        <v>295</v>
      </c>
      <c r="G305" s="39" t="s">
        <v>369</v>
      </c>
      <c r="H305" s="39" t="s">
        <v>1109</v>
      </c>
      <c r="I305" s="39" t="s">
        <v>1110</v>
      </c>
      <c r="J305" s="39">
        <v>1</v>
      </c>
    </row>
    <row r="306" spans="1:10" s="32" customFormat="1" ht="21.95" customHeight="1">
      <c r="A306" s="209"/>
      <c r="B306" s="216"/>
      <c r="C306" s="144"/>
      <c r="D306" s="144"/>
      <c r="E306" s="39" t="s">
        <v>1111</v>
      </c>
      <c r="F306" s="39" t="s">
        <v>346</v>
      </c>
      <c r="G306" s="39" t="s">
        <v>309</v>
      </c>
      <c r="H306" s="39" t="s">
        <v>1112</v>
      </c>
      <c r="I306" s="39" t="s">
        <v>1113</v>
      </c>
      <c r="J306" s="39">
        <v>1</v>
      </c>
    </row>
    <row r="307" spans="1:10" ht="21.95" customHeight="1">
      <c r="A307" s="209"/>
      <c r="B307" s="178">
        <v>100030</v>
      </c>
      <c r="C307" s="144" t="s">
        <v>56</v>
      </c>
      <c r="D307" s="144"/>
      <c r="E307" s="39" t="s">
        <v>83</v>
      </c>
      <c r="F307" s="39"/>
      <c r="G307" s="39"/>
      <c r="H307" s="39"/>
      <c r="I307" s="39"/>
      <c r="J307" s="39">
        <f>SUM(J308:J309)</f>
        <v>2.5</v>
      </c>
    </row>
    <row r="308" spans="1:10" s="32" customFormat="1" ht="21.95" customHeight="1">
      <c r="A308" s="209"/>
      <c r="B308" s="179"/>
      <c r="C308" s="144"/>
      <c r="D308" s="144"/>
      <c r="E308" s="39" t="s">
        <v>1114</v>
      </c>
      <c r="F308" s="39" t="s">
        <v>321</v>
      </c>
      <c r="G308" s="39" t="s">
        <v>326</v>
      </c>
      <c r="H308" s="39" t="s">
        <v>1115</v>
      </c>
      <c r="I308" s="39" t="s">
        <v>1116</v>
      </c>
      <c r="J308" s="39">
        <v>1.5</v>
      </c>
    </row>
    <row r="309" spans="1:10" s="32" customFormat="1" ht="21.95" customHeight="1">
      <c r="A309" s="209"/>
      <c r="B309" s="179"/>
      <c r="C309" s="144"/>
      <c r="D309" s="144"/>
      <c r="E309" s="39" t="s">
        <v>1117</v>
      </c>
      <c r="F309" s="39" t="s">
        <v>295</v>
      </c>
      <c r="G309" s="39" t="s">
        <v>309</v>
      </c>
      <c r="H309" s="39" t="s">
        <v>1118</v>
      </c>
      <c r="I309" s="39" t="s">
        <v>1119</v>
      </c>
      <c r="J309" s="39">
        <v>1</v>
      </c>
    </row>
    <row r="310" spans="1:10" ht="24.95" customHeight="1">
      <c r="A310" s="209"/>
      <c r="B310" s="180">
        <v>100031</v>
      </c>
      <c r="C310" s="144" t="s">
        <v>57</v>
      </c>
      <c r="D310" s="144"/>
      <c r="E310" s="39" t="s">
        <v>83</v>
      </c>
      <c r="F310" s="39"/>
      <c r="G310" s="39"/>
      <c r="H310" s="39"/>
      <c r="I310" s="39"/>
      <c r="J310" s="39">
        <f>SUM(J311:J315)</f>
        <v>5</v>
      </c>
    </row>
    <row r="311" spans="1:10" s="32" customFormat="1" ht="26.1" customHeight="1">
      <c r="A311" s="209"/>
      <c r="B311" s="180"/>
      <c r="C311" s="144"/>
      <c r="D311" s="144"/>
      <c r="E311" s="39" t="s">
        <v>1120</v>
      </c>
      <c r="F311" s="39" t="s">
        <v>295</v>
      </c>
      <c r="G311" s="39" t="s">
        <v>309</v>
      </c>
      <c r="H311" s="39" t="s">
        <v>1121</v>
      </c>
      <c r="I311" s="39" t="s">
        <v>1122</v>
      </c>
      <c r="J311" s="39">
        <v>1</v>
      </c>
    </row>
    <row r="312" spans="1:10" s="32" customFormat="1" ht="21.95" customHeight="1">
      <c r="A312" s="209"/>
      <c r="B312" s="180"/>
      <c r="C312" s="144"/>
      <c r="D312" s="144"/>
      <c r="E312" s="39" t="s">
        <v>1123</v>
      </c>
      <c r="F312" s="39" t="s">
        <v>295</v>
      </c>
      <c r="G312" s="39" t="s">
        <v>309</v>
      </c>
      <c r="H312" s="39" t="s">
        <v>1124</v>
      </c>
      <c r="I312" s="39" t="s">
        <v>1125</v>
      </c>
      <c r="J312" s="39">
        <v>1</v>
      </c>
    </row>
    <row r="313" spans="1:10" s="32" customFormat="1" ht="21.95" customHeight="1">
      <c r="A313" s="209"/>
      <c r="B313" s="180"/>
      <c r="C313" s="144"/>
      <c r="D313" s="144"/>
      <c r="E313" s="39" t="s">
        <v>1126</v>
      </c>
      <c r="F313" s="39" t="s">
        <v>295</v>
      </c>
      <c r="G313" s="39" t="s">
        <v>309</v>
      </c>
      <c r="H313" s="39" t="s">
        <v>1127</v>
      </c>
      <c r="I313" s="39" t="s">
        <v>1128</v>
      </c>
      <c r="J313" s="39">
        <v>1</v>
      </c>
    </row>
    <row r="314" spans="1:10" ht="21.95" customHeight="1">
      <c r="A314" s="209"/>
      <c r="B314" s="180"/>
      <c r="C314" s="144"/>
      <c r="D314" s="144"/>
      <c r="E314" s="39" t="s">
        <v>1129</v>
      </c>
      <c r="F314" s="39" t="s">
        <v>295</v>
      </c>
      <c r="G314" s="39" t="s">
        <v>369</v>
      </c>
      <c r="H314" s="39" t="s">
        <v>1130</v>
      </c>
      <c r="I314" s="39" t="s">
        <v>1131</v>
      </c>
      <c r="J314" s="39">
        <v>1</v>
      </c>
    </row>
    <row r="315" spans="1:10" ht="21.95" customHeight="1">
      <c r="A315" s="209"/>
      <c r="B315" s="180"/>
      <c r="C315" s="144"/>
      <c r="D315" s="144"/>
      <c r="E315" s="39" t="s">
        <v>1132</v>
      </c>
      <c r="F315" s="39" t="s">
        <v>295</v>
      </c>
      <c r="G315" s="39" t="s">
        <v>369</v>
      </c>
      <c r="H315" s="39" t="s">
        <v>1133</v>
      </c>
      <c r="I315" s="39" t="s">
        <v>1134</v>
      </c>
      <c r="J315" s="39">
        <v>1</v>
      </c>
    </row>
    <row r="316" spans="1:10" ht="23.1" customHeight="1">
      <c r="A316" s="209"/>
      <c r="B316" s="180">
        <v>100033</v>
      </c>
      <c r="C316" s="158" t="s">
        <v>58</v>
      </c>
      <c r="D316" s="152"/>
      <c r="E316" s="59" t="s">
        <v>83</v>
      </c>
      <c r="F316" s="59"/>
      <c r="G316" s="59"/>
      <c r="H316" s="59"/>
      <c r="I316" s="59"/>
      <c r="J316" s="39">
        <f>SUM(J317:J320)</f>
        <v>8</v>
      </c>
    </row>
    <row r="317" spans="1:10" s="32" customFormat="1" ht="23.1" customHeight="1">
      <c r="A317" s="209"/>
      <c r="B317" s="180"/>
      <c r="C317" s="149"/>
      <c r="D317" s="150"/>
      <c r="E317" s="39" t="s">
        <v>1135</v>
      </c>
      <c r="F317" s="39" t="s">
        <v>321</v>
      </c>
      <c r="G317" s="39" t="s">
        <v>445</v>
      </c>
      <c r="H317" s="39" t="s">
        <v>1136</v>
      </c>
      <c r="I317" s="39" t="s">
        <v>1137</v>
      </c>
      <c r="J317" s="39">
        <v>1</v>
      </c>
    </row>
    <row r="318" spans="1:10" s="32" customFormat="1" ht="23.1" customHeight="1">
      <c r="A318" s="209"/>
      <c r="B318" s="180"/>
      <c r="C318" s="149"/>
      <c r="D318" s="150"/>
      <c r="E318" s="39" t="s">
        <v>1138</v>
      </c>
      <c r="F318" s="39" t="s">
        <v>321</v>
      </c>
      <c r="G318" s="39" t="s">
        <v>304</v>
      </c>
      <c r="H318" s="39" t="s">
        <v>1139</v>
      </c>
      <c r="I318" s="39" t="s">
        <v>1140</v>
      </c>
      <c r="J318" s="39">
        <v>2</v>
      </c>
    </row>
    <row r="319" spans="1:10" ht="23.1" customHeight="1">
      <c r="A319" s="209"/>
      <c r="B319" s="180"/>
      <c r="C319" s="149"/>
      <c r="D319" s="150"/>
      <c r="E319" s="39" t="s">
        <v>1141</v>
      </c>
      <c r="F319" s="39" t="s">
        <v>316</v>
      </c>
      <c r="G319" s="39" t="s">
        <v>317</v>
      </c>
      <c r="H319" s="39" t="s">
        <v>1142</v>
      </c>
      <c r="I319" s="39" t="s">
        <v>1143</v>
      </c>
      <c r="J319" s="39">
        <v>4</v>
      </c>
    </row>
    <row r="320" spans="1:10" ht="23.1" customHeight="1">
      <c r="A320" s="209"/>
      <c r="B320" s="180"/>
      <c r="C320" s="149"/>
      <c r="D320" s="150"/>
      <c r="E320" s="39" t="s">
        <v>1144</v>
      </c>
      <c r="F320" s="39" t="s">
        <v>295</v>
      </c>
      <c r="G320" s="39" t="s">
        <v>322</v>
      </c>
      <c r="H320" s="39" t="s">
        <v>1145</v>
      </c>
      <c r="I320" s="39" t="s">
        <v>1146</v>
      </c>
      <c r="J320" s="39">
        <v>1</v>
      </c>
    </row>
    <row r="321" spans="1:10" ht="23.1" customHeight="1">
      <c r="A321" s="209"/>
      <c r="B321" s="178">
        <v>100034</v>
      </c>
      <c r="C321" s="158" t="s">
        <v>59</v>
      </c>
      <c r="D321" s="152"/>
      <c r="E321" s="59" t="s">
        <v>83</v>
      </c>
      <c r="F321" s="59"/>
      <c r="G321" s="59"/>
      <c r="H321" s="59"/>
      <c r="I321" s="59"/>
      <c r="J321" s="39">
        <f>SUM(J322:J326)</f>
        <v>6</v>
      </c>
    </row>
    <row r="322" spans="1:10" s="32" customFormat="1" ht="23.1" customHeight="1">
      <c r="A322" s="209"/>
      <c r="B322" s="179"/>
      <c r="C322" s="149"/>
      <c r="D322" s="150"/>
      <c r="E322" s="39" t="s">
        <v>1147</v>
      </c>
      <c r="F322" s="39" t="s">
        <v>321</v>
      </c>
      <c r="G322" s="39" t="s">
        <v>350</v>
      </c>
      <c r="H322" s="39" t="s">
        <v>1148</v>
      </c>
      <c r="I322" s="39" t="s">
        <v>1149</v>
      </c>
      <c r="J322" s="39">
        <v>2</v>
      </c>
    </row>
    <row r="323" spans="1:10" ht="23.1" customHeight="1">
      <c r="A323" s="209"/>
      <c r="B323" s="179"/>
      <c r="C323" s="149"/>
      <c r="D323" s="150"/>
      <c r="E323" s="39" t="s">
        <v>1150</v>
      </c>
      <c r="F323" s="39" t="s">
        <v>295</v>
      </c>
      <c r="G323" s="39" t="s">
        <v>1151</v>
      </c>
      <c r="H323" s="39" t="s">
        <v>1152</v>
      </c>
      <c r="I323" s="39" t="s">
        <v>1153</v>
      </c>
      <c r="J323" s="39">
        <v>1</v>
      </c>
    </row>
    <row r="324" spans="1:10" ht="23.1" customHeight="1">
      <c r="A324" s="209"/>
      <c r="B324" s="179"/>
      <c r="C324" s="149"/>
      <c r="D324" s="150"/>
      <c r="E324" s="39" t="s">
        <v>1154</v>
      </c>
      <c r="F324" s="39" t="s">
        <v>295</v>
      </c>
      <c r="G324" s="39" t="s">
        <v>1151</v>
      </c>
      <c r="H324" s="39" t="s">
        <v>1155</v>
      </c>
      <c r="I324" s="39" t="s">
        <v>1156</v>
      </c>
      <c r="J324" s="39">
        <v>1</v>
      </c>
    </row>
    <row r="325" spans="1:10" ht="23.1" customHeight="1">
      <c r="A325" s="209"/>
      <c r="B325" s="179"/>
      <c r="C325" s="149"/>
      <c r="D325" s="150"/>
      <c r="E325" s="39" t="s">
        <v>1157</v>
      </c>
      <c r="F325" s="39" t="s">
        <v>346</v>
      </c>
      <c r="G325" s="39" t="s">
        <v>1151</v>
      </c>
      <c r="H325" s="39" t="s">
        <v>1158</v>
      </c>
      <c r="I325" s="39" t="s">
        <v>1159</v>
      </c>
      <c r="J325" s="39">
        <v>1</v>
      </c>
    </row>
    <row r="326" spans="1:10" ht="23.1" customHeight="1">
      <c r="A326" s="209"/>
      <c r="B326" s="179"/>
      <c r="C326" s="149"/>
      <c r="D326" s="150"/>
      <c r="E326" s="39" t="s">
        <v>1160</v>
      </c>
      <c r="F326" s="39" t="s">
        <v>295</v>
      </c>
      <c r="G326" s="39" t="s">
        <v>309</v>
      </c>
      <c r="H326" s="39" t="s">
        <v>1161</v>
      </c>
      <c r="I326" s="39" t="s">
        <v>1162</v>
      </c>
      <c r="J326" s="39">
        <v>1</v>
      </c>
    </row>
    <row r="327" spans="1:10" s="32" customFormat="1" ht="21.95" customHeight="1">
      <c r="A327" s="209"/>
      <c r="B327" s="44">
        <v>100037</v>
      </c>
      <c r="C327" s="205" t="s">
        <v>60</v>
      </c>
      <c r="D327" s="189"/>
      <c r="E327" s="39" t="s">
        <v>1163</v>
      </c>
      <c r="F327" s="39" t="s">
        <v>321</v>
      </c>
      <c r="G327" s="39" t="s">
        <v>385</v>
      </c>
      <c r="H327" s="39" t="s">
        <v>1164</v>
      </c>
      <c r="I327" s="39" t="s">
        <v>1165</v>
      </c>
      <c r="J327" s="39">
        <v>1</v>
      </c>
    </row>
    <row r="328" spans="1:10" ht="21.95" customHeight="1">
      <c r="A328" s="209"/>
      <c r="B328" s="180">
        <v>100038</v>
      </c>
      <c r="C328" s="158" t="s">
        <v>62</v>
      </c>
      <c r="D328" s="152"/>
      <c r="E328" s="44" t="s">
        <v>83</v>
      </c>
      <c r="F328" s="39"/>
      <c r="G328" s="39"/>
      <c r="H328" s="39"/>
      <c r="I328" s="39"/>
      <c r="J328" s="39">
        <f>SUM(J329:J331)</f>
        <v>5</v>
      </c>
    </row>
    <row r="329" spans="1:10" s="32" customFormat="1" ht="26.1" customHeight="1">
      <c r="A329" s="209"/>
      <c r="B329" s="180"/>
      <c r="C329" s="149"/>
      <c r="D329" s="150"/>
      <c r="E329" s="39" t="s">
        <v>1166</v>
      </c>
      <c r="F329" s="39" t="s">
        <v>321</v>
      </c>
      <c r="G329" s="39" t="s">
        <v>350</v>
      </c>
      <c r="H329" s="39" t="s">
        <v>1167</v>
      </c>
      <c r="I329" s="39" t="s">
        <v>1168</v>
      </c>
      <c r="J329" s="39">
        <v>2</v>
      </c>
    </row>
    <row r="330" spans="1:10" s="32" customFormat="1" ht="26.1" customHeight="1">
      <c r="A330" s="209"/>
      <c r="B330" s="180"/>
      <c r="C330" s="149"/>
      <c r="D330" s="150"/>
      <c r="E330" s="39" t="s">
        <v>1169</v>
      </c>
      <c r="F330" s="39" t="s">
        <v>321</v>
      </c>
      <c r="G330" s="39" t="s">
        <v>385</v>
      </c>
      <c r="H330" s="39" t="s">
        <v>1170</v>
      </c>
      <c r="I330" s="39" t="s">
        <v>1171</v>
      </c>
      <c r="J330" s="39">
        <v>2</v>
      </c>
    </row>
    <row r="331" spans="1:10" s="32" customFormat="1" ht="21.95" customHeight="1">
      <c r="A331" s="209"/>
      <c r="B331" s="180"/>
      <c r="C331" s="159"/>
      <c r="D331" s="155"/>
      <c r="E331" s="39" t="s">
        <v>1172</v>
      </c>
      <c r="F331" s="39" t="s">
        <v>346</v>
      </c>
      <c r="G331" s="39" t="s">
        <v>385</v>
      </c>
      <c r="H331" s="39" t="s">
        <v>1173</v>
      </c>
      <c r="I331" s="39" t="s">
        <v>1174</v>
      </c>
      <c r="J331" s="39">
        <v>1</v>
      </c>
    </row>
    <row r="332" spans="1:10" s="32" customFormat="1" ht="29.1" customHeight="1">
      <c r="A332" s="210"/>
      <c r="B332" s="50">
        <v>100039</v>
      </c>
      <c r="C332" s="144" t="s">
        <v>63</v>
      </c>
      <c r="D332" s="144"/>
      <c r="E332" s="39" t="s">
        <v>1175</v>
      </c>
      <c r="F332" s="39" t="s">
        <v>295</v>
      </c>
      <c r="G332" s="39" t="s">
        <v>385</v>
      </c>
      <c r="H332" s="39" t="s">
        <v>1176</v>
      </c>
      <c r="I332" s="39" t="s">
        <v>1177</v>
      </c>
      <c r="J332" s="39">
        <v>1</v>
      </c>
    </row>
    <row r="333" spans="1:10" s="32" customFormat="1" ht="21.95" customHeight="1">
      <c r="A333" s="210"/>
      <c r="B333" s="177">
        <v>100041</v>
      </c>
      <c r="C333" s="144" t="s">
        <v>64</v>
      </c>
      <c r="D333" s="144"/>
      <c r="E333" s="39" t="s">
        <v>83</v>
      </c>
      <c r="F333" s="39"/>
      <c r="G333" s="39"/>
      <c r="H333" s="39"/>
      <c r="I333" s="39"/>
      <c r="J333" s="39">
        <f>SUM(J334:J335)</f>
        <v>2</v>
      </c>
    </row>
    <row r="334" spans="1:10" s="32" customFormat="1" ht="21.95" customHeight="1">
      <c r="A334" s="210"/>
      <c r="B334" s="177"/>
      <c r="C334" s="144"/>
      <c r="D334" s="144"/>
      <c r="E334" s="39" t="s">
        <v>1178</v>
      </c>
      <c r="F334" s="39" t="s">
        <v>295</v>
      </c>
      <c r="G334" s="39" t="s">
        <v>296</v>
      </c>
      <c r="H334" s="39" t="s">
        <v>1179</v>
      </c>
      <c r="I334" s="39" t="s">
        <v>1180</v>
      </c>
      <c r="J334" s="39">
        <v>1</v>
      </c>
    </row>
    <row r="335" spans="1:10" s="32" customFormat="1" ht="27" customHeight="1">
      <c r="A335" s="210"/>
      <c r="B335" s="177"/>
      <c r="C335" s="144"/>
      <c r="D335" s="144"/>
      <c r="E335" s="39" t="s">
        <v>1181</v>
      </c>
      <c r="F335" s="39" t="s">
        <v>295</v>
      </c>
      <c r="G335" s="39" t="s">
        <v>296</v>
      </c>
      <c r="H335" s="39" t="s">
        <v>1182</v>
      </c>
      <c r="I335" s="39" t="s">
        <v>1183</v>
      </c>
      <c r="J335" s="39">
        <v>1</v>
      </c>
    </row>
    <row r="336" spans="1:10" ht="21.95" customHeight="1">
      <c r="A336" s="209"/>
      <c r="B336" s="178">
        <v>100043</v>
      </c>
      <c r="C336" s="145" t="s">
        <v>65</v>
      </c>
      <c r="D336" s="146"/>
      <c r="E336" s="39" t="s">
        <v>83</v>
      </c>
      <c r="F336" s="39"/>
      <c r="G336" s="39"/>
      <c r="H336" s="39"/>
      <c r="I336" s="39"/>
      <c r="J336" s="39">
        <f>SUM(J337:J366)</f>
        <v>53</v>
      </c>
    </row>
    <row r="337" spans="1:10" s="32" customFormat="1" ht="21.95" customHeight="1">
      <c r="A337" s="209"/>
      <c r="B337" s="179"/>
      <c r="C337" s="147"/>
      <c r="D337" s="148"/>
      <c r="E337" s="39" t="s">
        <v>1184</v>
      </c>
      <c r="F337" s="39" t="s">
        <v>321</v>
      </c>
      <c r="G337" s="39" t="s">
        <v>304</v>
      </c>
      <c r="H337" s="39" t="s">
        <v>1185</v>
      </c>
      <c r="I337" s="39" t="s">
        <v>1186</v>
      </c>
      <c r="J337" s="39">
        <v>2</v>
      </c>
    </row>
    <row r="338" spans="1:10" s="32" customFormat="1" ht="21.95" customHeight="1">
      <c r="A338" s="209"/>
      <c r="B338" s="179"/>
      <c r="C338" s="147"/>
      <c r="D338" s="148"/>
      <c r="E338" s="39" t="s">
        <v>1187</v>
      </c>
      <c r="F338" s="39" t="s">
        <v>321</v>
      </c>
      <c r="G338" s="39" t="s">
        <v>1188</v>
      </c>
      <c r="H338" s="39" t="s">
        <v>1189</v>
      </c>
      <c r="I338" s="39" t="s">
        <v>1190</v>
      </c>
      <c r="J338" s="39">
        <v>1</v>
      </c>
    </row>
    <row r="339" spans="1:10" s="32" customFormat="1" ht="21.95" customHeight="1">
      <c r="A339" s="209"/>
      <c r="B339" s="179"/>
      <c r="C339" s="147"/>
      <c r="D339" s="148"/>
      <c r="E339" s="39" t="s">
        <v>1191</v>
      </c>
      <c r="F339" s="39" t="s">
        <v>321</v>
      </c>
      <c r="G339" s="39" t="s">
        <v>385</v>
      </c>
      <c r="H339" s="39" t="s">
        <v>1192</v>
      </c>
      <c r="I339" s="39" t="s">
        <v>1193</v>
      </c>
      <c r="J339" s="39">
        <v>1</v>
      </c>
    </row>
    <row r="340" spans="1:10" s="32" customFormat="1" ht="21.95" customHeight="1">
      <c r="A340" s="209"/>
      <c r="B340" s="179"/>
      <c r="C340" s="147"/>
      <c r="D340" s="148"/>
      <c r="E340" s="39" t="s">
        <v>1194</v>
      </c>
      <c r="F340" s="39" t="s">
        <v>321</v>
      </c>
      <c r="G340" s="39" t="s">
        <v>385</v>
      </c>
      <c r="H340" s="39" t="s">
        <v>1195</v>
      </c>
      <c r="I340" s="39" t="s">
        <v>1196</v>
      </c>
      <c r="J340" s="39">
        <v>1</v>
      </c>
    </row>
    <row r="341" spans="1:10" s="32" customFormat="1" ht="21.95" customHeight="1">
      <c r="A341" s="209"/>
      <c r="B341" s="179"/>
      <c r="C341" s="147"/>
      <c r="D341" s="148"/>
      <c r="E341" s="39" t="s">
        <v>1197</v>
      </c>
      <c r="F341" s="39" t="s">
        <v>321</v>
      </c>
      <c r="G341" s="39" t="s">
        <v>385</v>
      </c>
      <c r="H341" s="39" t="s">
        <v>1198</v>
      </c>
      <c r="I341" s="39" t="s">
        <v>1199</v>
      </c>
      <c r="J341" s="39">
        <v>1</v>
      </c>
    </row>
    <row r="342" spans="1:10" s="32" customFormat="1" ht="21.95" customHeight="1">
      <c r="A342" s="209"/>
      <c r="B342" s="179"/>
      <c r="C342" s="147"/>
      <c r="D342" s="148"/>
      <c r="E342" s="39" t="s">
        <v>1200</v>
      </c>
      <c r="F342" s="39" t="s">
        <v>295</v>
      </c>
      <c r="G342" s="39" t="s">
        <v>304</v>
      </c>
      <c r="H342" s="39" t="s">
        <v>1201</v>
      </c>
      <c r="I342" s="39" t="s">
        <v>1202</v>
      </c>
      <c r="J342" s="39">
        <v>1</v>
      </c>
    </row>
    <row r="343" spans="1:10" s="32" customFormat="1" ht="21.95" customHeight="1">
      <c r="A343" s="209"/>
      <c r="B343" s="179"/>
      <c r="C343" s="147"/>
      <c r="D343" s="148"/>
      <c r="E343" s="39" t="s">
        <v>1203</v>
      </c>
      <c r="F343" s="39" t="s">
        <v>295</v>
      </c>
      <c r="G343" s="39" t="s">
        <v>304</v>
      </c>
      <c r="H343" s="39" t="s">
        <v>1204</v>
      </c>
      <c r="I343" s="39" t="s">
        <v>1205</v>
      </c>
      <c r="J343" s="39">
        <v>1</v>
      </c>
    </row>
    <row r="344" spans="1:10" s="32" customFormat="1" ht="21.95" customHeight="1">
      <c r="A344" s="209"/>
      <c r="B344" s="179"/>
      <c r="C344" s="147"/>
      <c r="D344" s="148"/>
      <c r="E344" s="39" t="s">
        <v>1206</v>
      </c>
      <c r="F344" s="39" t="s">
        <v>321</v>
      </c>
      <c r="G344" s="39" t="s">
        <v>385</v>
      </c>
      <c r="H344" s="39" t="s">
        <v>1207</v>
      </c>
      <c r="I344" s="39" t="s">
        <v>1208</v>
      </c>
      <c r="J344" s="39">
        <v>1.5</v>
      </c>
    </row>
    <row r="345" spans="1:10" s="32" customFormat="1" ht="21.95" customHeight="1">
      <c r="A345" s="209"/>
      <c r="B345" s="179"/>
      <c r="C345" s="147"/>
      <c r="D345" s="148"/>
      <c r="E345" s="39" t="s">
        <v>1209</v>
      </c>
      <c r="F345" s="39" t="s">
        <v>321</v>
      </c>
      <c r="G345" s="39" t="s">
        <v>385</v>
      </c>
      <c r="H345" s="39" t="s">
        <v>1210</v>
      </c>
      <c r="I345" s="39" t="s">
        <v>1211</v>
      </c>
      <c r="J345" s="39">
        <v>1.5</v>
      </c>
    </row>
    <row r="346" spans="1:10" s="32" customFormat="1" ht="21.95" customHeight="1">
      <c r="A346" s="209"/>
      <c r="B346" s="179"/>
      <c r="C346" s="147"/>
      <c r="D346" s="148"/>
      <c r="E346" s="39" t="s">
        <v>1212</v>
      </c>
      <c r="F346" s="39" t="s">
        <v>295</v>
      </c>
      <c r="G346" s="39" t="s">
        <v>304</v>
      </c>
      <c r="H346" s="39" t="s">
        <v>1213</v>
      </c>
      <c r="I346" s="39" t="s">
        <v>1214</v>
      </c>
      <c r="J346" s="39">
        <v>1</v>
      </c>
    </row>
    <row r="347" spans="1:10" s="32" customFormat="1" ht="21.95" customHeight="1">
      <c r="A347" s="209"/>
      <c r="B347" s="179"/>
      <c r="C347" s="147"/>
      <c r="D347" s="148"/>
      <c r="E347" s="39" t="s">
        <v>1215</v>
      </c>
      <c r="F347" s="39" t="s">
        <v>295</v>
      </c>
      <c r="G347" s="39" t="s">
        <v>304</v>
      </c>
      <c r="H347" s="39" t="s">
        <v>1216</v>
      </c>
      <c r="I347" s="39" t="s">
        <v>1217</v>
      </c>
      <c r="J347" s="39">
        <v>1</v>
      </c>
    </row>
    <row r="348" spans="1:10" s="32" customFormat="1" ht="27" customHeight="1">
      <c r="A348" s="209"/>
      <c r="B348" s="179"/>
      <c r="C348" s="147"/>
      <c r="D348" s="148"/>
      <c r="E348" s="39" t="s">
        <v>1218</v>
      </c>
      <c r="F348" s="39" t="s">
        <v>316</v>
      </c>
      <c r="G348" s="39" t="s">
        <v>317</v>
      </c>
      <c r="H348" s="39" t="s">
        <v>1219</v>
      </c>
      <c r="I348" s="39" t="s">
        <v>1220</v>
      </c>
      <c r="J348" s="39">
        <v>4</v>
      </c>
    </row>
    <row r="349" spans="1:10" s="32" customFormat="1" ht="21.95" customHeight="1">
      <c r="A349" s="209"/>
      <c r="B349" s="179"/>
      <c r="C349" s="147"/>
      <c r="D349" s="148"/>
      <c r="E349" s="39" t="s">
        <v>1221</v>
      </c>
      <c r="F349" s="39" t="s">
        <v>316</v>
      </c>
      <c r="G349" s="39" t="s">
        <v>317</v>
      </c>
      <c r="H349" s="39" t="s">
        <v>1222</v>
      </c>
      <c r="I349" s="39" t="s">
        <v>1223</v>
      </c>
      <c r="J349" s="39">
        <v>4</v>
      </c>
    </row>
    <row r="350" spans="1:10" s="32" customFormat="1" ht="21.95" customHeight="1">
      <c r="A350" s="209"/>
      <c r="B350" s="179"/>
      <c r="C350" s="147"/>
      <c r="D350" s="148"/>
      <c r="E350" s="39" t="s">
        <v>1224</v>
      </c>
      <c r="F350" s="39" t="s">
        <v>316</v>
      </c>
      <c r="G350" s="39" t="s">
        <v>317</v>
      </c>
      <c r="H350" s="39" t="s">
        <v>1225</v>
      </c>
      <c r="I350" s="39" t="s">
        <v>1226</v>
      </c>
      <c r="J350" s="39">
        <v>4</v>
      </c>
    </row>
    <row r="351" spans="1:10" s="32" customFormat="1" ht="21.95" customHeight="1">
      <c r="A351" s="209"/>
      <c r="B351" s="179"/>
      <c r="C351" s="147"/>
      <c r="D351" s="148"/>
      <c r="E351" s="39" t="s">
        <v>1227</v>
      </c>
      <c r="F351" s="39" t="s">
        <v>316</v>
      </c>
      <c r="G351" s="39" t="s">
        <v>317</v>
      </c>
      <c r="H351" s="39" t="s">
        <v>1228</v>
      </c>
      <c r="I351" s="39" t="s">
        <v>1229</v>
      </c>
      <c r="J351" s="39">
        <v>4</v>
      </c>
    </row>
    <row r="352" spans="1:10" s="32" customFormat="1" ht="21.95" customHeight="1">
      <c r="A352" s="209"/>
      <c r="B352" s="179"/>
      <c r="C352" s="147"/>
      <c r="D352" s="148"/>
      <c r="E352" s="39" t="s">
        <v>1230</v>
      </c>
      <c r="F352" s="39" t="s">
        <v>321</v>
      </c>
      <c r="G352" s="39" t="s">
        <v>350</v>
      </c>
      <c r="H352" s="39" t="s">
        <v>1231</v>
      </c>
      <c r="I352" s="39" t="s">
        <v>1232</v>
      </c>
      <c r="J352" s="39">
        <v>2</v>
      </c>
    </row>
    <row r="353" spans="1:10" s="32" customFormat="1" ht="21.95" customHeight="1">
      <c r="A353" s="209"/>
      <c r="B353" s="179"/>
      <c r="C353" s="147"/>
      <c r="D353" s="148"/>
      <c r="E353" s="39" t="s">
        <v>1233</v>
      </c>
      <c r="F353" s="39" t="s">
        <v>321</v>
      </c>
      <c r="G353" s="39" t="s">
        <v>350</v>
      </c>
      <c r="H353" s="39" t="s">
        <v>1234</v>
      </c>
      <c r="I353" s="39" t="s">
        <v>1235</v>
      </c>
      <c r="J353" s="39">
        <v>2</v>
      </c>
    </row>
    <row r="354" spans="1:10" s="32" customFormat="1" ht="21.95" customHeight="1">
      <c r="A354" s="209"/>
      <c r="B354" s="179"/>
      <c r="C354" s="147"/>
      <c r="D354" s="148"/>
      <c r="E354" s="39" t="s">
        <v>1236</v>
      </c>
      <c r="F354" s="39" t="s">
        <v>321</v>
      </c>
      <c r="G354" s="39" t="s">
        <v>350</v>
      </c>
      <c r="H354" s="39" t="s">
        <v>1237</v>
      </c>
      <c r="I354" s="39" t="s">
        <v>1238</v>
      </c>
      <c r="J354" s="39">
        <v>2</v>
      </c>
    </row>
    <row r="355" spans="1:10" s="32" customFormat="1" ht="21.95" customHeight="1">
      <c r="A355" s="209"/>
      <c r="B355" s="179"/>
      <c r="C355" s="147"/>
      <c r="D355" s="148"/>
      <c r="E355" s="39" t="s">
        <v>1239</v>
      </c>
      <c r="F355" s="39" t="s">
        <v>321</v>
      </c>
      <c r="G355" s="39" t="s">
        <v>350</v>
      </c>
      <c r="H355" s="39" t="s">
        <v>1240</v>
      </c>
      <c r="I355" s="39" t="s">
        <v>1241</v>
      </c>
      <c r="J355" s="39">
        <v>2</v>
      </c>
    </row>
    <row r="356" spans="1:10" s="32" customFormat="1" ht="21.95" customHeight="1">
      <c r="A356" s="209"/>
      <c r="B356" s="179"/>
      <c r="C356" s="147"/>
      <c r="D356" s="148"/>
      <c r="E356" s="39" t="s">
        <v>1242</v>
      </c>
      <c r="F356" s="39" t="s">
        <v>321</v>
      </c>
      <c r="G356" s="39" t="s">
        <v>350</v>
      </c>
      <c r="H356" s="39" t="s">
        <v>1243</v>
      </c>
      <c r="I356" s="39" t="s">
        <v>1244</v>
      </c>
      <c r="J356" s="39">
        <v>2</v>
      </c>
    </row>
    <row r="357" spans="1:10" s="32" customFormat="1" ht="21.95" customHeight="1">
      <c r="A357" s="209"/>
      <c r="B357" s="179"/>
      <c r="C357" s="147"/>
      <c r="D357" s="148"/>
      <c r="E357" s="39" t="s">
        <v>1245</v>
      </c>
      <c r="F357" s="39" t="s">
        <v>321</v>
      </c>
      <c r="G357" s="39" t="s">
        <v>309</v>
      </c>
      <c r="H357" s="39" t="s">
        <v>1246</v>
      </c>
      <c r="I357" s="39" t="s">
        <v>1247</v>
      </c>
      <c r="J357" s="39">
        <v>2</v>
      </c>
    </row>
    <row r="358" spans="1:10" s="32" customFormat="1" ht="21.95" customHeight="1">
      <c r="A358" s="209"/>
      <c r="B358" s="179"/>
      <c r="C358" s="147"/>
      <c r="D358" s="148"/>
      <c r="E358" s="39" t="s">
        <v>1248</v>
      </c>
      <c r="F358" s="39" t="s">
        <v>321</v>
      </c>
      <c r="G358" s="39" t="s">
        <v>309</v>
      </c>
      <c r="H358" s="39" t="s">
        <v>1249</v>
      </c>
      <c r="I358" s="39" t="s">
        <v>1250</v>
      </c>
      <c r="J358" s="39">
        <v>2</v>
      </c>
    </row>
    <row r="359" spans="1:10" s="32" customFormat="1" ht="21.95" customHeight="1">
      <c r="A359" s="209"/>
      <c r="B359" s="179"/>
      <c r="C359" s="147"/>
      <c r="D359" s="148"/>
      <c r="E359" s="39" t="s">
        <v>1251</v>
      </c>
      <c r="F359" s="39" t="s">
        <v>321</v>
      </c>
      <c r="G359" s="39" t="s">
        <v>296</v>
      </c>
      <c r="H359" s="39" t="s">
        <v>1252</v>
      </c>
      <c r="I359" s="39" t="s">
        <v>1253</v>
      </c>
      <c r="J359" s="39">
        <v>2</v>
      </c>
    </row>
    <row r="360" spans="1:10" ht="21.95" customHeight="1">
      <c r="A360" s="209"/>
      <c r="B360" s="179"/>
      <c r="C360" s="147"/>
      <c r="D360" s="148"/>
      <c r="E360" s="39" t="s">
        <v>1254</v>
      </c>
      <c r="F360" s="39" t="s">
        <v>321</v>
      </c>
      <c r="G360" s="39" t="s">
        <v>322</v>
      </c>
      <c r="H360" s="39" t="s">
        <v>1255</v>
      </c>
      <c r="I360" s="39" t="s">
        <v>1256</v>
      </c>
      <c r="J360" s="39">
        <v>2</v>
      </c>
    </row>
    <row r="361" spans="1:10" ht="21.95" customHeight="1">
      <c r="A361" s="209"/>
      <c r="B361" s="179"/>
      <c r="C361" s="147"/>
      <c r="D361" s="148"/>
      <c r="E361" s="39" t="s">
        <v>1257</v>
      </c>
      <c r="F361" s="39" t="s">
        <v>295</v>
      </c>
      <c r="G361" s="39" t="s">
        <v>326</v>
      </c>
      <c r="H361" s="39" t="s">
        <v>1258</v>
      </c>
      <c r="I361" s="39" t="s">
        <v>1259</v>
      </c>
      <c r="J361" s="39">
        <v>1</v>
      </c>
    </row>
    <row r="362" spans="1:10" ht="21.95" customHeight="1">
      <c r="A362" s="209"/>
      <c r="B362" s="179"/>
      <c r="C362" s="147"/>
      <c r="D362" s="148"/>
      <c r="E362" s="39" t="s">
        <v>1260</v>
      </c>
      <c r="F362" s="39" t="s">
        <v>295</v>
      </c>
      <c r="G362" s="39" t="s">
        <v>326</v>
      </c>
      <c r="H362" s="39" t="s">
        <v>1261</v>
      </c>
      <c r="I362" s="39" t="s">
        <v>1262</v>
      </c>
      <c r="J362" s="39">
        <v>1</v>
      </c>
    </row>
    <row r="363" spans="1:10" ht="21.95" customHeight="1">
      <c r="A363" s="209"/>
      <c r="B363" s="179"/>
      <c r="C363" s="147"/>
      <c r="D363" s="148"/>
      <c r="E363" s="39" t="s">
        <v>1263</v>
      </c>
      <c r="F363" s="39" t="s">
        <v>295</v>
      </c>
      <c r="G363" s="39" t="s">
        <v>326</v>
      </c>
      <c r="H363" s="39" t="s">
        <v>1264</v>
      </c>
      <c r="I363" s="39" t="s">
        <v>1265</v>
      </c>
      <c r="J363" s="39">
        <v>1</v>
      </c>
    </row>
    <row r="364" spans="1:10" ht="21.95" customHeight="1">
      <c r="A364" s="209"/>
      <c r="B364" s="179"/>
      <c r="C364" s="147"/>
      <c r="D364" s="148"/>
      <c r="E364" s="39" t="s">
        <v>1266</v>
      </c>
      <c r="F364" s="39" t="s">
        <v>295</v>
      </c>
      <c r="G364" s="39" t="s">
        <v>385</v>
      </c>
      <c r="H364" s="39" t="s">
        <v>1267</v>
      </c>
      <c r="I364" s="39" t="s">
        <v>1268</v>
      </c>
      <c r="J364" s="39">
        <v>1</v>
      </c>
    </row>
    <row r="365" spans="1:10" ht="21.95" customHeight="1">
      <c r="A365" s="209"/>
      <c r="B365" s="179"/>
      <c r="C365" s="147"/>
      <c r="D365" s="148"/>
      <c r="E365" s="39" t="s">
        <v>1269</v>
      </c>
      <c r="F365" s="39" t="s">
        <v>295</v>
      </c>
      <c r="G365" s="39" t="s">
        <v>385</v>
      </c>
      <c r="H365" s="39" t="s">
        <v>1270</v>
      </c>
      <c r="I365" s="39" t="s">
        <v>1271</v>
      </c>
      <c r="J365" s="39">
        <v>1</v>
      </c>
    </row>
    <row r="366" spans="1:10" s="32" customFormat="1" ht="21.95" customHeight="1">
      <c r="A366" s="209"/>
      <c r="B366" s="179"/>
      <c r="C366" s="147"/>
      <c r="D366" s="148"/>
      <c r="E366" s="39" t="s">
        <v>1272</v>
      </c>
      <c r="F366" s="39" t="s">
        <v>295</v>
      </c>
      <c r="G366" s="39" t="s">
        <v>385</v>
      </c>
      <c r="H366" s="39" t="s">
        <v>1273</v>
      </c>
      <c r="I366" s="39" t="s">
        <v>1274</v>
      </c>
      <c r="J366" s="39">
        <v>1</v>
      </c>
    </row>
    <row r="367" spans="1:10" ht="21.95" customHeight="1">
      <c r="A367" s="209"/>
      <c r="B367" s="180">
        <v>100050</v>
      </c>
      <c r="C367" s="144" t="s">
        <v>66</v>
      </c>
      <c r="D367" s="144"/>
      <c r="E367" s="39" t="s">
        <v>83</v>
      </c>
      <c r="F367" s="39"/>
      <c r="G367" s="39"/>
      <c r="H367" s="39"/>
      <c r="I367" s="39"/>
      <c r="J367" s="39">
        <f>SUM(J368:J383)</f>
        <v>22.5</v>
      </c>
    </row>
    <row r="368" spans="1:10" s="32" customFormat="1" ht="21.95" customHeight="1">
      <c r="A368" s="209"/>
      <c r="B368" s="180"/>
      <c r="C368" s="144"/>
      <c r="D368" s="144"/>
      <c r="E368" s="39" t="s">
        <v>1275</v>
      </c>
      <c r="F368" s="39" t="s">
        <v>321</v>
      </c>
      <c r="G368" s="39" t="s">
        <v>326</v>
      </c>
      <c r="H368" s="39" t="s">
        <v>1276</v>
      </c>
      <c r="I368" s="39" t="s">
        <v>1277</v>
      </c>
      <c r="J368" s="39">
        <v>1</v>
      </c>
    </row>
    <row r="369" spans="1:10" s="32" customFormat="1" ht="21.95" customHeight="1">
      <c r="A369" s="209"/>
      <c r="B369" s="180"/>
      <c r="C369" s="144"/>
      <c r="D369" s="144"/>
      <c r="E369" s="39" t="s">
        <v>1278</v>
      </c>
      <c r="F369" s="39" t="s">
        <v>321</v>
      </c>
      <c r="G369" s="39" t="s">
        <v>326</v>
      </c>
      <c r="H369" s="39" t="s">
        <v>1279</v>
      </c>
      <c r="I369" s="39" t="s">
        <v>1280</v>
      </c>
      <c r="J369" s="39">
        <v>1</v>
      </c>
    </row>
    <row r="370" spans="1:10" s="32" customFormat="1" ht="21.95" customHeight="1">
      <c r="A370" s="209"/>
      <c r="B370" s="180"/>
      <c r="C370" s="144"/>
      <c r="D370" s="144"/>
      <c r="E370" s="39" t="s">
        <v>1281</v>
      </c>
      <c r="F370" s="39" t="s">
        <v>321</v>
      </c>
      <c r="G370" s="39" t="s">
        <v>326</v>
      </c>
      <c r="H370" s="39" t="s">
        <v>1282</v>
      </c>
      <c r="I370" s="39" t="s">
        <v>1283</v>
      </c>
      <c r="J370" s="39">
        <v>1</v>
      </c>
    </row>
    <row r="371" spans="1:10" s="32" customFormat="1" ht="21.95" customHeight="1">
      <c r="A371" s="209"/>
      <c r="B371" s="180"/>
      <c r="C371" s="144"/>
      <c r="D371" s="144"/>
      <c r="E371" s="39" t="s">
        <v>1284</v>
      </c>
      <c r="F371" s="39" t="s">
        <v>321</v>
      </c>
      <c r="G371" s="39" t="s">
        <v>326</v>
      </c>
      <c r="H371" s="39" t="s">
        <v>1285</v>
      </c>
      <c r="I371" s="39" t="s">
        <v>1286</v>
      </c>
      <c r="J371" s="39">
        <v>1</v>
      </c>
    </row>
    <row r="372" spans="1:10" s="32" customFormat="1" ht="21.95" customHeight="1">
      <c r="A372" s="209"/>
      <c r="B372" s="180"/>
      <c r="C372" s="144"/>
      <c r="D372" s="144"/>
      <c r="E372" s="39" t="s">
        <v>1287</v>
      </c>
      <c r="F372" s="39" t="s">
        <v>321</v>
      </c>
      <c r="G372" s="39" t="s">
        <v>445</v>
      </c>
      <c r="H372" s="39" t="s">
        <v>1288</v>
      </c>
      <c r="I372" s="39" t="s">
        <v>1289</v>
      </c>
      <c r="J372" s="39">
        <v>1</v>
      </c>
    </row>
    <row r="373" spans="1:10" s="32" customFormat="1" ht="21.95" customHeight="1">
      <c r="A373" s="209"/>
      <c r="B373" s="180"/>
      <c r="C373" s="144"/>
      <c r="D373" s="144"/>
      <c r="E373" s="39" t="s">
        <v>1290</v>
      </c>
      <c r="F373" s="39" t="s">
        <v>321</v>
      </c>
      <c r="G373" s="39" t="s">
        <v>326</v>
      </c>
      <c r="H373" s="39" t="s">
        <v>1291</v>
      </c>
      <c r="I373" s="39" t="s">
        <v>1292</v>
      </c>
      <c r="J373" s="39">
        <v>1.5</v>
      </c>
    </row>
    <row r="374" spans="1:10" s="32" customFormat="1" ht="21.95" customHeight="1">
      <c r="A374" s="209"/>
      <c r="B374" s="180"/>
      <c r="C374" s="144"/>
      <c r="D374" s="144"/>
      <c r="E374" s="39" t="s">
        <v>1293</v>
      </c>
      <c r="F374" s="39" t="s">
        <v>295</v>
      </c>
      <c r="G374" s="39" t="s">
        <v>304</v>
      </c>
      <c r="H374" s="39" t="s">
        <v>1294</v>
      </c>
      <c r="I374" s="39" t="s">
        <v>1295</v>
      </c>
      <c r="J374" s="39">
        <v>1</v>
      </c>
    </row>
    <row r="375" spans="1:10" s="32" customFormat="1" ht="21.95" customHeight="1">
      <c r="A375" s="209"/>
      <c r="B375" s="180"/>
      <c r="C375" s="144"/>
      <c r="D375" s="144"/>
      <c r="E375" s="39" t="s">
        <v>1296</v>
      </c>
      <c r="F375" s="39" t="s">
        <v>321</v>
      </c>
      <c r="G375" s="39" t="s">
        <v>350</v>
      </c>
      <c r="H375" s="39" t="s">
        <v>1297</v>
      </c>
      <c r="I375" s="39" t="s">
        <v>1298</v>
      </c>
      <c r="J375" s="39">
        <v>2</v>
      </c>
    </row>
    <row r="376" spans="1:10" ht="21.95" customHeight="1">
      <c r="A376" s="209"/>
      <c r="B376" s="180"/>
      <c r="C376" s="144"/>
      <c r="D376" s="144"/>
      <c r="E376" s="39" t="s">
        <v>1299</v>
      </c>
      <c r="F376" s="39" t="s">
        <v>321</v>
      </c>
      <c r="G376" s="39" t="s">
        <v>350</v>
      </c>
      <c r="H376" s="39" t="s">
        <v>1300</v>
      </c>
      <c r="I376" s="39" t="s">
        <v>1301</v>
      </c>
      <c r="J376" s="39">
        <v>2</v>
      </c>
    </row>
    <row r="377" spans="1:10" ht="21.95" customHeight="1">
      <c r="A377" s="209"/>
      <c r="B377" s="180"/>
      <c r="C377" s="144"/>
      <c r="D377" s="144"/>
      <c r="E377" s="39" t="s">
        <v>1302</v>
      </c>
      <c r="F377" s="39" t="s">
        <v>321</v>
      </c>
      <c r="G377" s="39" t="s">
        <v>350</v>
      </c>
      <c r="H377" s="39" t="s">
        <v>1303</v>
      </c>
      <c r="I377" s="39" t="s">
        <v>1304</v>
      </c>
      <c r="J377" s="39">
        <v>2</v>
      </c>
    </row>
    <row r="378" spans="1:10" ht="21.95" customHeight="1">
      <c r="A378" s="209"/>
      <c r="B378" s="180"/>
      <c r="C378" s="144"/>
      <c r="D378" s="144"/>
      <c r="E378" s="39" t="s">
        <v>1305</v>
      </c>
      <c r="F378" s="39" t="s">
        <v>321</v>
      </c>
      <c r="G378" s="39" t="s">
        <v>350</v>
      </c>
      <c r="H378" s="39" t="s">
        <v>1306</v>
      </c>
      <c r="I378" s="39" t="s">
        <v>1307</v>
      </c>
      <c r="J378" s="39">
        <v>2</v>
      </c>
    </row>
    <row r="379" spans="1:10" ht="21.95" customHeight="1">
      <c r="A379" s="209"/>
      <c r="B379" s="180"/>
      <c r="C379" s="144"/>
      <c r="D379" s="144"/>
      <c r="E379" s="39" t="s">
        <v>1308</v>
      </c>
      <c r="F379" s="39" t="s">
        <v>321</v>
      </c>
      <c r="G379" s="39" t="s">
        <v>350</v>
      </c>
      <c r="H379" s="39" t="s">
        <v>1309</v>
      </c>
      <c r="I379" s="39" t="s">
        <v>1310</v>
      </c>
      <c r="J379" s="39">
        <v>2</v>
      </c>
    </row>
    <row r="380" spans="1:10" ht="21.95" customHeight="1">
      <c r="A380" s="209"/>
      <c r="B380" s="180"/>
      <c r="C380" s="144"/>
      <c r="D380" s="144"/>
      <c r="E380" s="39" t="s">
        <v>1311</v>
      </c>
      <c r="F380" s="39" t="s">
        <v>321</v>
      </c>
      <c r="G380" s="39" t="s">
        <v>350</v>
      </c>
      <c r="H380" s="39" t="s">
        <v>1312</v>
      </c>
      <c r="I380" s="39" t="s">
        <v>1313</v>
      </c>
      <c r="J380" s="39">
        <v>2</v>
      </c>
    </row>
    <row r="381" spans="1:10" ht="21.95" customHeight="1">
      <c r="A381" s="209"/>
      <c r="B381" s="180"/>
      <c r="C381" s="144"/>
      <c r="D381" s="144"/>
      <c r="E381" s="39" t="s">
        <v>1314</v>
      </c>
      <c r="F381" s="39" t="s">
        <v>295</v>
      </c>
      <c r="G381" s="39" t="s">
        <v>438</v>
      </c>
      <c r="H381" s="39" t="s">
        <v>1315</v>
      </c>
      <c r="I381" s="39" t="s">
        <v>1316</v>
      </c>
      <c r="J381" s="39">
        <v>1</v>
      </c>
    </row>
    <row r="382" spans="1:10" ht="21.95" customHeight="1">
      <c r="A382" s="209"/>
      <c r="B382" s="180"/>
      <c r="C382" s="144"/>
      <c r="D382" s="144"/>
      <c r="E382" s="39" t="s">
        <v>1317</v>
      </c>
      <c r="F382" s="39" t="s">
        <v>295</v>
      </c>
      <c r="G382" s="39" t="s">
        <v>438</v>
      </c>
      <c r="H382" s="39" t="s">
        <v>1318</v>
      </c>
      <c r="I382" s="39" t="s">
        <v>1319</v>
      </c>
      <c r="J382" s="39">
        <v>1</v>
      </c>
    </row>
    <row r="383" spans="1:10" ht="21.95" customHeight="1">
      <c r="A383" s="209"/>
      <c r="B383" s="180"/>
      <c r="C383" s="144"/>
      <c r="D383" s="144"/>
      <c r="E383" s="39" t="s">
        <v>1320</v>
      </c>
      <c r="F383" s="39" t="s">
        <v>346</v>
      </c>
      <c r="G383" s="39" t="s">
        <v>296</v>
      </c>
      <c r="H383" s="39" t="s">
        <v>1321</v>
      </c>
      <c r="I383" s="39" t="s">
        <v>1322</v>
      </c>
      <c r="J383" s="39">
        <v>1</v>
      </c>
    </row>
    <row r="384" spans="1:10" ht="21.95" customHeight="1">
      <c r="A384" s="209"/>
      <c r="B384" s="179">
        <v>100051</v>
      </c>
      <c r="C384" s="149" t="s">
        <v>67</v>
      </c>
      <c r="D384" s="150"/>
      <c r="E384" s="39" t="s">
        <v>83</v>
      </c>
      <c r="F384" s="39"/>
      <c r="G384" s="39"/>
      <c r="H384" s="39"/>
      <c r="I384" s="39"/>
      <c r="J384" s="39">
        <f>SUM(J385:J396)</f>
        <v>18</v>
      </c>
    </row>
    <row r="385" spans="1:10" s="32" customFormat="1" ht="21.95" customHeight="1">
      <c r="A385" s="209"/>
      <c r="B385" s="179"/>
      <c r="C385" s="149"/>
      <c r="D385" s="150"/>
      <c r="E385" s="39" t="s">
        <v>1323</v>
      </c>
      <c r="F385" s="39" t="s">
        <v>321</v>
      </c>
      <c r="G385" s="39" t="s">
        <v>296</v>
      </c>
      <c r="H385" s="39" t="s">
        <v>1324</v>
      </c>
      <c r="I385" s="39" t="s">
        <v>1325</v>
      </c>
      <c r="J385" s="39">
        <v>1</v>
      </c>
    </row>
    <row r="386" spans="1:10" s="32" customFormat="1" ht="21.95" customHeight="1">
      <c r="A386" s="209"/>
      <c r="B386" s="179"/>
      <c r="C386" s="149"/>
      <c r="D386" s="150"/>
      <c r="E386" s="39" t="s">
        <v>1326</v>
      </c>
      <c r="F386" s="39" t="s">
        <v>321</v>
      </c>
      <c r="G386" s="39" t="s">
        <v>322</v>
      </c>
      <c r="H386" s="39" t="s">
        <v>1327</v>
      </c>
      <c r="I386" s="39" t="s">
        <v>1328</v>
      </c>
      <c r="J386" s="39">
        <v>1</v>
      </c>
    </row>
    <row r="387" spans="1:10" s="32" customFormat="1" ht="21.95" customHeight="1">
      <c r="A387" s="209"/>
      <c r="B387" s="179"/>
      <c r="C387" s="149"/>
      <c r="D387" s="150"/>
      <c r="E387" s="39" t="s">
        <v>1329</v>
      </c>
      <c r="F387" s="39" t="s">
        <v>295</v>
      </c>
      <c r="G387" s="39" t="s">
        <v>304</v>
      </c>
      <c r="H387" s="39" t="s">
        <v>1330</v>
      </c>
      <c r="I387" s="39" t="s">
        <v>1331</v>
      </c>
      <c r="J387" s="39">
        <v>1</v>
      </c>
    </row>
    <row r="388" spans="1:10" s="32" customFormat="1" ht="21.95" customHeight="1">
      <c r="A388" s="209"/>
      <c r="B388" s="179"/>
      <c r="C388" s="149"/>
      <c r="D388" s="150"/>
      <c r="E388" s="39" t="s">
        <v>1332</v>
      </c>
      <c r="F388" s="39" t="s">
        <v>316</v>
      </c>
      <c r="G388" s="39" t="s">
        <v>317</v>
      </c>
      <c r="H388" s="39" t="s">
        <v>1333</v>
      </c>
      <c r="I388" s="39" t="s">
        <v>1334</v>
      </c>
      <c r="J388" s="39">
        <v>4</v>
      </c>
    </row>
    <row r="389" spans="1:10" s="32" customFormat="1" ht="21.95" customHeight="1">
      <c r="A389" s="209"/>
      <c r="B389" s="179"/>
      <c r="C389" s="149"/>
      <c r="D389" s="150"/>
      <c r="E389" s="39" t="s">
        <v>1335</v>
      </c>
      <c r="F389" s="39" t="s">
        <v>321</v>
      </c>
      <c r="G389" s="39" t="s">
        <v>350</v>
      </c>
      <c r="H389" s="39" t="s">
        <v>1336</v>
      </c>
      <c r="I389" s="39" t="s">
        <v>1337</v>
      </c>
      <c r="J389" s="39">
        <v>2</v>
      </c>
    </row>
    <row r="390" spans="1:10" s="32" customFormat="1" ht="21.95" customHeight="1">
      <c r="A390" s="209"/>
      <c r="B390" s="179"/>
      <c r="C390" s="149"/>
      <c r="D390" s="150"/>
      <c r="E390" s="39" t="s">
        <v>1338</v>
      </c>
      <c r="F390" s="39" t="s">
        <v>321</v>
      </c>
      <c r="G390" s="39" t="s">
        <v>350</v>
      </c>
      <c r="H390" s="39" t="s">
        <v>1339</v>
      </c>
      <c r="I390" s="39" t="s">
        <v>1340</v>
      </c>
      <c r="J390" s="39">
        <v>2</v>
      </c>
    </row>
    <row r="391" spans="1:10" s="32" customFormat="1" ht="21.95" customHeight="1">
      <c r="A391" s="209"/>
      <c r="B391" s="179"/>
      <c r="C391" s="149"/>
      <c r="D391" s="150"/>
      <c r="E391" s="39" t="s">
        <v>1341</v>
      </c>
      <c r="F391" s="39" t="s">
        <v>321</v>
      </c>
      <c r="G391" s="39" t="s">
        <v>326</v>
      </c>
      <c r="H391" s="39" t="s">
        <v>1342</v>
      </c>
      <c r="I391" s="39" t="s">
        <v>1343</v>
      </c>
      <c r="J391" s="39">
        <v>2</v>
      </c>
    </row>
    <row r="392" spans="1:10" s="32" customFormat="1" ht="21.95" customHeight="1">
      <c r="A392" s="209"/>
      <c r="B392" s="179"/>
      <c r="C392" s="149"/>
      <c r="D392" s="150"/>
      <c r="E392" s="39" t="s">
        <v>1344</v>
      </c>
      <c r="F392" s="39" t="s">
        <v>295</v>
      </c>
      <c r="G392" s="39" t="s">
        <v>326</v>
      </c>
      <c r="H392" s="39" t="s">
        <v>1345</v>
      </c>
      <c r="I392" s="39" t="s">
        <v>1346</v>
      </c>
      <c r="J392" s="39">
        <v>1</v>
      </c>
    </row>
    <row r="393" spans="1:10" s="32" customFormat="1" ht="21.95" customHeight="1">
      <c r="A393" s="209"/>
      <c r="B393" s="179"/>
      <c r="C393" s="149"/>
      <c r="D393" s="150"/>
      <c r="E393" s="39" t="s">
        <v>1347</v>
      </c>
      <c r="F393" s="39" t="s">
        <v>295</v>
      </c>
      <c r="G393" s="39" t="s">
        <v>385</v>
      </c>
      <c r="H393" s="39" t="s">
        <v>1348</v>
      </c>
      <c r="I393" s="39" t="s">
        <v>1349</v>
      </c>
      <c r="J393" s="39">
        <v>1</v>
      </c>
    </row>
    <row r="394" spans="1:10" s="32" customFormat="1" ht="21.95" customHeight="1">
      <c r="A394" s="209"/>
      <c r="B394" s="179"/>
      <c r="C394" s="149"/>
      <c r="D394" s="150"/>
      <c r="E394" s="39" t="s">
        <v>1350</v>
      </c>
      <c r="F394" s="39" t="s">
        <v>295</v>
      </c>
      <c r="G394" s="39" t="s">
        <v>438</v>
      </c>
      <c r="H394" s="39" t="s">
        <v>1351</v>
      </c>
      <c r="I394" s="39" t="s">
        <v>1352</v>
      </c>
      <c r="J394" s="39">
        <v>1</v>
      </c>
    </row>
    <row r="395" spans="1:10" ht="21.95" customHeight="1">
      <c r="A395" s="209"/>
      <c r="B395" s="179"/>
      <c r="C395" s="149"/>
      <c r="D395" s="150"/>
      <c r="E395" s="39" t="s">
        <v>1353</v>
      </c>
      <c r="F395" s="39" t="s">
        <v>346</v>
      </c>
      <c r="G395" s="39" t="s">
        <v>438</v>
      </c>
      <c r="H395" s="39" t="s">
        <v>1354</v>
      </c>
      <c r="I395" s="39" t="s">
        <v>1355</v>
      </c>
      <c r="J395" s="39">
        <v>1</v>
      </c>
    </row>
    <row r="396" spans="1:10" s="32" customFormat="1" ht="21.95" customHeight="1">
      <c r="A396" s="209"/>
      <c r="B396" s="179"/>
      <c r="C396" s="198" t="s">
        <v>1356</v>
      </c>
      <c r="D396" s="189"/>
      <c r="E396" s="39" t="s">
        <v>1357</v>
      </c>
      <c r="F396" s="39" t="s">
        <v>295</v>
      </c>
      <c r="G396" s="39" t="s">
        <v>385</v>
      </c>
      <c r="H396" s="39" t="s">
        <v>1358</v>
      </c>
      <c r="I396" s="39" t="s">
        <v>1359</v>
      </c>
      <c r="J396" s="39">
        <v>1</v>
      </c>
    </row>
    <row r="397" spans="1:10" ht="27" customHeight="1">
      <c r="A397" s="209"/>
      <c r="B397" s="180">
        <v>100054</v>
      </c>
      <c r="C397" s="158" t="s">
        <v>68</v>
      </c>
      <c r="D397" s="152"/>
      <c r="E397" s="39" t="s">
        <v>83</v>
      </c>
      <c r="F397" s="42"/>
      <c r="G397" s="43"/>
      <c r="H397" s="42"/>
      <c r="I397" s="42"/>
      <c r="J397" s="39">
        <f>SUM(J398:J405)</f>
        <v>9</v>
      </c>
    </row>
    <row r="398" spans="1:10" s="32" customFormat="1" ht="27" customHeight="1">
      <c r="A398" s="209"/>
      <c r="B398" s="180"/>
      <c r="C398" s="149"/>
      <c r="D398" s="150"/>
      <c r="E398" s="39" t="s">
        <v>1360</v>
      </c>
      <c r="F398" s="39" t="s">
        <v>295</v>
      </c>
      <c r="G398" s="39" t="s">
        <v>304</v>
      </c>
      <c r="H398" s="39" t="s">
        <v>1361</v>
      </c>
      <c r="I398" s="39" t="s">
        <v>1362</v>
      </c>
      <c r="J398" s="39">
        <v>1</v>
      </c>
    </row>
    <row r="399" spans="1:10" s="32" customFormat="1" ht="21.95" customHeight="1">
      <c r="A399" s="209"/>
      <c r="B399" s="180"/>
      <c r="C399" s="149"/>
      <c r="D399" s="150"/>
      <c r="E399" s="39" t="s">
        <v>1363</v>
      </c>
      <c r="F399" s="39" t="s">
        <v>449</v>
      </c>
      <c r="G399" s="39" t="s">
        <v>309</v>
      </c>
      <c r="H399" s="39" t="s">
        <v>1364</v>
      </c>
      <c r="I399" s="39" t="s">
        <v>479</v>
      </c>
      <c r="J399" s="39">
        <v>2</v>
      </c>
    </row>
    <row r="400" spans="1:10" s="32" customFormat="1" ht="21.95" customHeight="1">
      <c r="A400" s="209"/>
      <c r="B400" s="180"/>
      <c r="C400" s="149"/>
      <c r="D400" s="150"/>
      <c r="E400" s="39" t="s">
        <v>1365</v>
      </c>
      <c r="F400" s="39" t="s">
        <v>295</v>
      </c>
      <c r="G400" s="39" t="s">
        <v>304</v>
      </c>
      <c r="H400" s="39" t="s">
        <v>1366</v>
      </c>
      <c r="I400" s="39" t="s">
        <v>1367</v>
      </c>
      <c r="J400" s="39">
        <v>1</v>
      </c>
    </row>
    <row r="401" spans="1:10" ht="21.95" customHeight="1">
      <c r="A401" s="209"/>
      <c r="B401" s="180"/>
      <c r="C401" s="149"/>
      <c r="D401" s="150"/>
      <c r="E401" s="39" t="s">
        <v>1368</v>
      </c>
      <c r="F401" s="39" t="s">
        <v>295</v>
      </c>
      <c r="G401" s="39" t="s">
        <v>309</v>
      </c>
      <c r="H401" s="39" t="s">
        <v>1369</v>
      </c>
      <c r="I401" s="39" t="s">
        <v>1370</v>
      </c>
      <c r="J401" s="39">
        <v>1</v>
      </c>
    </row>
    <row r="402" spans="1:10" ht="21.95" customHeight="1">
      <c r="A402" s="209"/>
      <c r="B402" s="180"/>
      <c r="C402" s="149"/>
      <c r="D402" s="150"/>
      <c r="E402" s="39" t="s">
        <v>1371</v>
      </c>
      <c r="F402" s="39" t="s">
        <v>295</v>
      </c>
      <c r="G402" s="39" t="s">
        <v>309</v>
      </c>
      <c r="H402" s="39" t="s">
        <v>1372</v>
      </c>
      <c r="I402" s="39" t="s">
        <v>1373</v>
      </c>
      <c r="J402" s="39">
        <v>1</v>
      </c>
    </row>
    <row r="403" spans="1:10" ht="21.95" customHeight="1">
      <c r="A403" s="209"/>
      <c r="B403" s="180"/>
      <c r="C403" s="149"/>
      <c r="D403" s="150"/>
      <c r="E403" s="39" t="s">
        <v>1374</v>
      </c>
      <c r="F403" s="39" t="s">
        <v>295</v>
      </c>
      <c r="G403" s="39" t="s">
        <v>309</v>
      </c>
      <c r="H403" s="39" t="s">
        <v>1375</v>
      </c>
      <c r="I403" s="39" t="s">
        <v>1376</v>
      </c>
      <c r="J403" s="39">
        <v>1</v>
      </c>
    </row>
    <row r="404" spans="1:10" ht="21.95" customHeight="1">
      <c r="A404" s="209"/>
      <c r="B404" s="180"/>
      <c r="C404" s="149"/>
      <c r="D404" s="150"/>
      <c r="E404" s="39" t="s">
        <v>1377</v>
      </c>
      <c r="F404" s="39" t="s">
        <v>295</v>
      </c>
      <c r="G404" s="39" t="s">
        <v>309</v>
      </c>
      <c r="H404" s="39" t="s">
        <v>1378</v>
      </c>
      <c r="I404" s="39" t="s">
        <v>1379</v>
      </c>
      <c r="J404" s="39">
        <v>1</v>
      </c>
    </row>
    <row r="405" spans="1:10" ht="21.95" customHeight="1">
      <c r="A405" s="209"/>
      <c r="B405" s="180"/>
      <c r="C405" s="149"/>
      <c r="D405" s="150"/>
      <c r="E405" s="39" t="s">
        <v>1380</v>
      </c>
      <c r="F405" s="39" t="s">
        <v>346</v>
      </c>
      <c r="G405" s="39" t="s">
        <v>309</v>
      </c>
      <c r="H405" s="39" t="s">
        <v>1381</v>
      </c>
      <c r="I405" s="39" t="s">
        <v>1382</v>
      </c>
      <c r="J405" s="39">
        <v>1</v>
      </c>
    </row>
    <row r="406" spans="1:10" ht="21.95" customHeight="1">
      <c r="A406" s="209"/>
      <c r="B406" s="178">
        <v>100059</v>
      </c>
      <c r="C406" s="158" t="s">
        <v>69</v>
      </c>
      <c r="D406" s="152"/>
      <c r="E406" s="39" t="s">
        <v>83</v>
      </c>
      <c r="F406" s="39"/>
      <c r="G406" s="39"/>
      <c r="H406" s="39"/>
      <c r="I406" s="39"/>
      <c r="J406" s="39">
        <f>SUM(J407:J411)</f>
        <v>5</v>
      </c>
    </row>
    <row r="407" spans="1:10" s="32" customFormat="1" ht="21.95" customHeight="1">
      <c r="A407" s="209"/>
      <c r="B407" s="179"/>
      <c r="C407" s="149"/>
      <c r="D407" s="150"/>
      <c r="E407" s="39" t="s">
        <v>1383</v>
      </c>
      <c r="F407" s="39" t="s">
        <v>295</v>
      </c>
      <c r="G407" s="39" t="s">
        <v>309</v>
      </c>
      <c r="H407" s="39" t="s">
        <v>1384</v>
      </c>
      <c r="I407" s="39" t="s">
        <v>1385</v>
      </c>
      <c r="J407" s="39">
        <v>1</v>
      </c>
    </row>
    <row r="408" spans="1:10" s="32" customFormat="1" ht="21.95" customHeight="1">
      <c r="A408" s="209"/>
      <c r="B408" s="179"/>
      <c r="C408" s="149"/>
      <c r="D408" s="150"/>
      <c r="E408" s="39" t="s">
        <v>1386</v>
      </c>
      <c r="F408" s="39" t="s">
        <v>295</v>
      </c>
      <c r="G408" s="39" t="s">
        <v>309</v>
      </c>
      <c r="H408" s="39" t="s">
        <v>1387</v>
      </c>
      <c r="I408" s="39" t="s">
        <v>1388</v>
      </c>
      <c r="J408" s="39">
        <v>1</v>
      </c>
    </row>
    <row r="409" spans="1:10" ht="21.95" customHeight="1">
      <c r="A409" s="209"/>
      <c r="B409" s="179"/>
      <c r="C409" s="149"/>
      <c r="D409" s="150"/>
      <c r="E409" s="39" t="s">
        <v>1389</v>
      </c>
      <c r="F409" s="39" t="s">
        <v>295</v>
      </c>
      <c r="G409" s="39" t="s">
        <v>309</v>
      </c>
      <c r="H409" s="39" t="s">
        <v>1390</v>
      </c>
      <c r="I409" s="39" t="s">
        <v>1391</v>
      </c>
      <c r="J409" s="39">
        <v>1</v>
      </c>
    </row>
    <row r="410" spans="1:10" ht="21.95" customHeight="1">
      <c r="A410" s="209"/>
      <c r="B410" s="179"/>
      <c r="C410" s="149"/>
      <c r="D410" s="150"/>
      <c r="E410" s="39" t="s">
        <v>1392</v>
      </c>
      <c r="F410" s="39" t="s">
        <v>295</v>
      </c>
      <c r="G410" s="39" t="s">
        <v>369</v>
      </c>
      <c r="H410" s="39" t="s">
        <v>1393</v>
      </c>
      <c r="I410" s="39" t="s">
        <v>1394</v>
      </c>
      <c r="J410" s="39">
        <v>1</v>
      </c>
    </row>
    <row r="411" spans="1:10" ht="21.95" customHeight="1">
      <c r="A411" s="209"/>
      <c r="B411" s="179"/>
      <c r="C411" s="149"/>
      <c r="D411" s="150"/>
      <c r="E411" s="39" t="s">
        <v>1395</v>
      </c>
      <c r="F411" s="39" t="s">
        <v>295</v>
      </c>
      <c r="G411" s="39" t="s">
        <v>304</v>
      </c>
      <c r="H411" s="39" t="s">
        <v>1396</v>
      </c>
      <c r="I411" s="39" t="s">
        <v>1397</v>
      </c>
      <c r="J411" s="39">
        <v>1</v>
      </c>
    </row>
    <row r="412" spans="1:10" ht="27" customHeight="1">
      <c r="A412" s="209"/>
      <c r="B412" s="50">
        <v>100060</v>
      </c>
      <c r="C412" s="151" t="s">
        <v>70</v>
      </c>
      <c r="D412" s="152"/>
      <c r="E412" s="39" t="s">
        <v>1398</v>
      </c>
      <c r="F412" s="39" t="s">
        <v>295</v>
      </c>
      <c r="G412" s="39" t="s">
        <v>309</v>
      </c>
      <c r="H412" s="39" t="s">
        <v>1399</v>
      </c>
      <c r="I412" s="39" t="s">
        <v>1400</v>
      </c>
      <c r="J412" s="39">
        <v>1</v>
      </c>
    </row>
    <row r="413" spans="1:10" ht="24" customHeight="1">
      <c r="A413" s="209"/>
      <c r="B413" s="181">
        <v>100061</v>
      </c>
      <c r="C413" s="151" t="s">
        <v>71</v>
      </c>
      <c r="D413" s="152"/>
      <c r="E413" s="39" t="s">
        <v>83</v>
      </c>
      <c r="F413" s="39"/>
      <c r="G413" s="39"/>
      <c r="H413" s="39"/>
      <c r="I413" s="39"/>
      <c r="J413" s="39">
        <f>SUM(J414:J417)</f>
        <v>4.5</v>
      </c>
    </row>
    <row r="414" spans="1:10" s="32" customFormat="1" ht="27" customHeight="1">
      <c r="A414" s="209"/>
      <c r="B414" s="173"/>
      <c r="C414" s="153"/>
      <c r="D414" s="150"/>
      <c r="E414" s="39" t="s">
        <v>1401</v>
      </c>
      <c r="F414" s="39" t="s">
        <v>321</v>
      </c>
      <c r="G414" s="39" t="s">
        <v>309</v>
      </c>
      <c r="H414" s="39" t="s">
        <v>1173</v>
      </c>
      <c r="I414" s="39" t="s">
        <v>1402</v>
      </c>
      <c r="J414" s="39">
        <v>1.5</v>
      </c>
    </row>
    <row r="415" spans="1:10" s="32" customFormat="1" ht="27" customHeight="1">
      <c r="A415" s="209"/>
      <c r="B415" s="173"/>
      <c r="C415" s="153"/>
      <c r="D415" s="150"/>
      <c r="E415" s="39" t="s">
        <v>1403</v>
      </c>
      <c r="F415" s="39" t="s">
        <v>295</v>
      </c>
      <c r="G415" s="39" t="s">
        <v>309</v>
      </c>
      <c r="H415" s="39" t="s">
        <v>1404</v>
      </c>
      <c r="I415" s="39" t="s">
        <v>1405</v>
      </c>
      <c r="J415" s="39">
        <v>1</v>
      </c>
    </row>
    <row r="416" spans="1:10" s="32" customFormat="1" ht="27" customHeight="1">
      <c r="A416" s="209"/>
      <c r="B416" s="173"/>
      <c r="C416" s="153"/>
      <c r="D416" s="150"/>
      <c r="E416" s="39" t="s">
        <v>1406</v>
      </c>
      <c r="F416" s="39" t="s">
        <v>295</v>
      </c>
      <c r="G416" s="39" t="s">
        <v>309</v>
      </c>
      <c r="H416" s="39" t="s">
        <v>1407</v>
      </c>
      <c r="I416" s="39" t="s">
        <v>1408</v>
      </c>
      <c r="J416" s="39">
        <v>1</v>
      </c>
    </row>
    <row r="417" spans="1:10" ht="27" customHeight="1">
      <c r="A417" s="209"/>
      <c r="B417" s="174"/>
      <c r="C417" s="154"/>
      <c r="D417" s="155"/>
      <c r="E417" s="39" t="s">
        <v>1409</v>
      </c>
      <c r="F417" s="39" t="s">
        <v>295</v>
      </c>
      <c r="G417" s="39" t="s">
        <v>304</v>
      </c>
      <c r="H417" s="39" t="s">
        <v>1410</v>
      </c>
      <c r="I417" s="39" t="s">
        <v>1411</v>
      </c>
      <c r="J417" s="39">
        <v>1</v>
      </c>
    </row>
    <row r="418" spans="1:10" ht="42" customHeight="1">
      <c r="A418" s="209"/>
      <c r="B418" s="60">
        <v>100036</v>
      </c>
      <c r="C418" s="154" t="s">
        <v>72</v>
      </c>
      <c r="D418" s="155"/>
      <c r="E418" s="39" t="s">
        <v>1412</v>
      </c>
      <c r="F418" s="39" t="s">
        <v>316</v>
      </c>
      <c r="G418" s="39" t="s">
        <v>317</v>
      </c>
      <c r="H418" s="39" t="s">
        <v>1413</v>
      </c>
      <c r="I418" s="39" t="s">
        <v>1414</v>
      </c>
      <c r="J418" s="39">
        <v>4</v>
      </c>
    </row>
    <row r="419" spans="1:10" ht="29.1" customHeight="1">
      <c r="A419" s="209"/>
      <c r="B419" s="173">
        <v>212006</v>
      </c>
      <c r="C419" s="153" t="s">
        <v>73</v>
      </c>
      <c r="D419" s="150"/>
      <c r="E419" s="56" t="s">
        <v>83</v>
      </c>
      <c r="F419" s="56"/>
      <c r="G419" s="56"/>
      <c r="H419" s="56"/>
      <c r="I419" s="56"/>
      <c r="J419" s="56">
        <f>SUM(J420:J427)</f>
        <v>9</v>
      </c>
    </row>
    <row r="420" spans="1:10" ht="27" customHeight="1">
      <c r="A420" s="209"/>
      <c r="B420" s="173"/>
      <c r="C420" s="153"/>
      <c r="D420" s="150"/>
      <c r="E420" s="39" t="s">
        <v>1415</v>
      </c>
      <c r="F420" s="39" t="s">
        <v>321</v>
      </c>
      <c r="G420" s="39" t="s">
        <v>309</v>
      </c>
      <c r="H420" s="39" t="s">
        <v>1416</v>
      </c>
      <c r="I420" s="39" t="s">
        <v>1417</v>
      </c>
      <c r="J420" s="39">
        <v>1</v>
      </c>
    </row>
    <row r="421" spans="1:10" ht="27" customHeight="1">
      <c r="A421" s="209"/>
      <c r="B421" s="173"/>
      <c r="C421" s="153"/>
      <c r="D421" s="150"/>
      <c r="E421" s="39" t="s">
        <v>1418</v>
      </c>
      <c r="F421" s="39" t="s">
        <v>295</v>
      </c>
      <c r="G421" s="39" t="s">
        <v>304</v>
      </c>
      <c r="H421" s="39" t="s">
        <v>1419</v>
      </c>
      <c r="I421" s="39" t="s">
        <v>1420</v>
      </c>
      <c r="J421" s="39">
        <v>1</v>
      </c>
    </row>
    <row r="422" spans="1:10" ht="27" customHeight="1">
      <c r="A422" s="209"/>
      <c r="B422" s="173"/>
      <c r="C422" s="153"/>
      <c r="D422" s="150"/>
      <c r="E422" s="39" t="s">
        <v>1421</v>
      </c>
      <c r="F422" s="39" t="s">
        <v>295</v>
      </c>
      <c r="G422" s="39" t="s">
        <v>309</v>
      </c>
      <c r="H422" s="39" t="s">
        <v>1422</v>
      </c>
      <c r="I422" s="39" t="s">
        <v>1423</v>
      </c>
      <c r="J422" s="39">
        <v>1</v>
      </c>
    </row>
    <row r="423" spans="1:10" ht="30" customHeight="1">
      <c r="A423" s="209"/>
      <c r="B423" s="173"/>
      <c r="C423" s="153"/>
      <c r="D423" s="150"/>
      <c r="E423" s="39" t="s">
        <v>1424</v>
      </c>
      <c r="F423" s="39" t="s">
        <v>295</v>
      </c>
      <c r="G423" s="39" t="s">
        <v>309</v>
      </c>
      <c r="H423" s="39" t="s">
        <v>1425</v>
      </c>
      <c r="I423" s="39" t="s">
        <v>1426</v>
      </c>
      <c r="J423" s="39">
        <v>1</v>
      </c>
    </row>
    <row r="424" spans="1:10" ht="30" customHeight="1">
      <c r="A424" s="209"/>
      <c r="B424" s="173"/>
      <c r="C424" s="153"/>
      <c r="D424" s="150"/>
      <c r="E424" s="39" t="s">
        <v>1427</v>
      </c>
      <c r="F424" s="39" t="s">
        <v>295</v>
      </c>
      <c r="G424" s="39" t="s">
        <v>309</v>
      </c>
      <c r="H424" s="39" t="s">
        <v>1428</v>
      </c>
      <c r="I424" s="39" t="s">
        <v>1429</v>
      </c>
      <c r="J424" s="39">
        <v>1</v>
      </c>
    </row>
    <row r="425" spans="1:10" ht="30.95" customHeight="1">
      <c r="A425" s="209"/>
      <c r="B425" s="173"/>
      <c r="C425" s="153"/>
      <c r="D425" s="150"/>
      <c r="E425" s="39" t="s">
        <v>1430</v>
      </c>
      <c r="F425" s="39" t="s">
        <v>295</v>
      </c>
      <c r="G425" s="39" t="s">
        <v>309</v>
      </c>
      <c r="H425" s="39" t="s">
        <v>1431</v>
      </c>
      <c r="I425" s="39" t="s">
        <v>1432</v>
      </c>
      <c r="J425" s="39">
        <v>1</v>
      </c>
    </row>
    <row r="426" spans="1:10" ht="27" customHeight="1">
      <c r="A426" s="209"/>
      <c r="B426" s="173"/>
      <c r="C426" s="153"/>
      <c r="D426" s="150"/>
      <c r="E426" s="39" t="s">
        <v>1433</v>
      </c>
      <c r="F426" s="39" t="s">
        <v>295</v>
      </c>
      <c r="G426" s="39" t="s">
        <v>389</v>
      </c>
      <c r="H426" s="39" t="s">
        <v>1434</v>
      </c>
      <c r="I426" s="39" t="s">
        <v>1435</v>
      </c>
      <c r="J426" s="39">
        <v>1</v>
      </c>
    </row>
    <row r="427" spans="1:10" ht="24" customHeight="1">
      <c r="A427" s="209"/>
      <c r="B427" s="174"/>
      <c r="C427" s="154"/>
      <c r="D427" s="155"/>
      <c r="E427" s="39" t="s">
        <v>1436</v>
      </c>
      <c r="F427" s="39" t="s">
        <v>321</v>
      </c>
      <c r="G427" s="39" t="s">
        <v>304</v>
      </c>
      <c r="H427" s="39" t="s">
        <v>1437</v>
      </c>
      <c r="I427" s="39" t="s">
        <v>1438</v>
      </c>
      <c r="J427" s="39">
        <v>2</v>
      </c>
    </row>
    <row r="428" spans="1:10" ht="24" customHeight="1">
      <c r="A428" s="209"/>
      <c r="B428" s="173">
        <v>350011</v>
      </c>
      <c r="C428" s="153" t="s">
        <v>74</v>
      </c>
      <c r="D428" s="150"/>
      <c r="E428" s="39" t="s">
        <v>83</v>
      </c>
      <c r="F428" s="39"/>
      <c r="G428" s="39"/>
      <c r="H428" s="39"/>
      <c r="I428" s="39"/>
      <c r="J428" s="39">
        <f>SUM(J429:J430)</f>
        <v>2</v>
      </c>
    </row>
    <row r="429" spans="1:10" ht="30" customHeight="1">
      <c r="A429" s="209"/>
      <c r="B429" s="173"/>
      <c r="C429" s="153"/>
      <c r="D429" s="150"/>
      <c r="E429" s="39" t="s">
        <v>1439</v>
      </c>
      <c r="F429" s="39" t="s">
        <v>295</v>
      </c>
      <c r="G429" s="39" t="s">
        <v>309</v>
      </c>
      <c r="H429" s="39" t="s">
        <v>1440</v>
      </c>
      <c r="I429" s="39" t="s">
        <v>1441</v>
      </c>
      <c r="J429" s="39">
        <v>1</v>
      </c>
    </row>
    <row r="430" spans="1:10" ht="36" customHeight="1">
      <c r="A430" s="209"/>
      <c r="B430" s="174"/>
      <c r="C430" s="154"/>
      <c r="D430" s="155"/>
      <c r="E430" s="39" t="s">
        <v>1442</v>
      </c>
      <c r="F430" s="39" t="s">
        <v>295</v>
      </c>
      <c r="G430" s="39" t="s">
        <v>309</v>
      </c>
      <c r="H430" s="39" t="s">
        <v>1443</v>
      </c>
      <c r="I430" s="39" t="s">
        <v>1444</v>
      </c>
      <c r="J430" s="39">
        <v>1</v>
      </c>
    </row>
    <row r="431" spans="1:10" ht="24.95" customHeight="1">
      <c r="A431" s="209"/>
      <c r="B431" s="173">
        <v>203022</v>
      </c>
      <c r="C431" s="153" t="s">
        <v>75</v>
      </c>
      <c r="D431" s="150"/>
      <c r="E431" s="39" t="s">
        <v>83</v>
      </c>
      <c r="F431" s="39"/>
      <c r="G431" s="39"/>
      <c r="H431" s="39"/>
      <c r="I431" s="39"/>
      <c r="J431" s="39">
        <f>SUM(J432:J434)</f>
        <v>3</v>
      </c>
    </row>
    <row r="432" spans="1:10" ht="33" customHeight="1">
      <c r="A432" s="209"/>
      <c r="B432" s="173"/>
      <c r="C432" s="153"/>
      <c r="D432" s="150"/>
      <c r="E432" s="39" t="s">
        <v>1445</v>
      </c>
      <c r="F432" s="39" t="s">
        <v>295</v>
      </c>
      <c r="G432" s="39" t="s">
        <v>309</v>
      </c>
      <c r="H432" s="39" t="s">
        <v>1446</v>
      </c>
      <c r="I432" s="39" t="s">
        <v>1447</v>
      </c>
      <c r="J432" s="39">
        <v>1</v>
      </c>
    </row>
    <row r="433" spans="1:10" ht="32.1" customHeight="1">
      <c r="A433" s="209"/>
      <c r="B433" s="173"/>
      <c r="C433" s="153"/>
      <c r="D433" s="150"/>
      <c r="E433" s="39" t="s">
        <v>1448</v>
      </c>
      <c r="F433" s="39" t="s">
        <v>295</v>
      </c>
      <c r="G433" s="39" t="s">
        <v>309</v>
      </c>
      <c r="H433" s="39" t="s">
        <v>1449</v>
      </c>
      <c r="I433" s="39" t="s">
        <v>1450</v>
      </c>
      <c r="J433" s="39">
        <v>1</v>
      </c>
    </row>
    <row r="434" spans="1:10" ht="27" customHeight="1">
      <c r="A434" s="209"/>
      <c r="B434" s="174"/>
      <c r="C434" s="154"/>
      <c r="D434" s="155"/>
      <c r="E434" s="39" t="s">
        <v>1451</v>
      </c>
      <c r="F434" s="39" t="s">
        <v>295</v>
      </c>
      <c r="G434" s="39" t="s">
        <v>304</v>
      </c>
      <c r="H434" s="39" t="s">
        <v>1452</v>
      </c>
      <c r="I434" s="39" t="s">
        <v>1453</v>
      </c>
      <c r="J434" s="39">
        <v>1</v>
      </c>
    </row>
    <row r="435" spans="1:10" ht="21.95" customHeight="1">
      <c r="A435" s="197" t="s">
        <v>76</v>
      </c>
      <c r="B435" s="196"/>
      <c r="C435" s="196"/>
      <c r="D435" s="196"/>
      <c r="E435" s="38"/>
      <c r="F435" s="38"/>
      <c r="G435" s="38"/>
      <c r="H435" s="38"/>
      <c r="I435" s="46"/>
      <c r="J435" s="39">
        <f>SUM(J436+J441+J445+J452+J468+J480+J483+J487+J490+J494+J495+J499+J500+J501)</f>
        <v>62.5</v>
      </c>
    </row>
    <row r="436" spans="1:10" ht="21.95" customHeight="1">
      <c r="A436" s="156" t="s">
        <v>77</v>
      </c>
      <c r="B436" s="175" t="s">
        <v>78</v>
      </c>
      <c r="C436" s="151" t="s">
        <v>79</v>
      </c>
      <c r="D436" s="152"/>
      <c r="E436" s="39" t="s">
        <v>83</v>
      </c>
      <c r="F436" s="38"/>
      <c r="G436" s="38"/>
      <c r="H436" s="38"/>
      <c r="I436" s="46"/>
      <c r="J436" s="39">
        <f>SUM(J437:J440)</f>
        <v>6</v>
      </c>
    </row>
    <row r="437" spans="1:10" ht="21.95" customHeight="1">
      <c r="A437" s="160"/>
      <c r="B437" s="160"/>
      <c r="C437" s="153"/>
      <c r="D437" s="150"/>
      <c r="E437" s="39" t="s">
        <v>1454</v>
      </c>
      <c r="F437" s="39" t="s">
        <v>321</v>
      </c>
      <c r="G437" s="39" t="s">
        <v>350</v>
      </c>
      <c r="H437" s="39" t="s">
        <v>1455</v>
      </c>
      <c r="I437" s="39" t="s">
        <v>1456</v>
      </c>
      <c r="J437" s="39">
        <v>2</v>
      </c>
    </row>
    <row r="438" spans="1:10" ht="21.95" customHeight="1">
      <c r="A438" s="160"/>
      <c r="B438" s="160"/>
      <c r="C438" s="153"/>
      <c r="D438" s="150"/>
      <c r="E438" s="39" t="s">
        <v>1457</v>
      </c>
      <c r="F438" s="39" t="s">
        <v>321</v>
      </c>
      <c r="G438" s="39" t="s">
        <v>350</v>
      </c>
      <c r="H438" s="39" t="s">
        <v>1458</v>
      </c>
      <c r="I438" s="39" t="s">
        <v>1459</v>
      </c>
      <c r="J438" s="39">
        <v>2</v>
      </c>
    </row>
    <row r="439" spans="1:10" ht="21.95" customHeight="1">
      <c r="A439" s="160"/>
      <c r="B439" s="160"/>
      <c r="C439" s="153"/>
      <c r="D439" s="150"/>
      <c r="E439" s="39" t="s">
        <v>1460</v>
      </c>
      <c r="F439" s="39" t="s">
        <v>295</v>
      </c>
      <c r="G439" s="39" t="s">
        <v>326</v>
      </c>
      <c r="H439" s="39" t="s">
        <v>1461</v>
      </c>
      <c r="I439" s="39" t="s">
        <v>1462</v>
      </c>
      <c r="J439" s="39">
        <v>1</v>
      </c>
    </row>
    <row r="440" spans="1:10" ht="21.95" customHeight="1">
      <c r="A440" s="161"/>
      <c r="B440" s="161"/>
      <c r="C440" s="154"/>
      <c r="D440" s="155"/>
      <c r="E440" s="39" t="s">
        <v>1463</v>
      </c>
      <c r="F440" s="39" t="s">
        <v>295</v>
      </c>
      <c r="G440" s="39" t="s">
        <v>304</v>
      </c>
      <c r="H440" s="39" t="s">
        <v>1464</v>
      </c>
      <c r="I440" s="39" t="s">
        <v>1465</v>
      </c>
      <c r="J440" s="39">
        <v>1</v>
      </c>
    </row>
    <row r="441" spans="1:10" ht="21.95" customHeight="1">
      <c r="A441" s="160" t="s">
        <v>80</v>
      </c>
      <c r="B441" s="156">
        <v>301012</v>
      </c>
      <c r="C441" s="144" t="s">
        <v>81</v>
      </c>
      <c r="D441" s="144"/>
      <c r="E441" s="39" t="s">
        <v>83</v>
      </c>
      <c r="F441" s="39"/>
      <c r="G441" s="39"/>
      <c r="H441" s="39"/>
      <c r="I441" s="39"/>
      <c r="J441" s="39">
        <f>SUM(J442:J444)</f>
        <v>2</v>
      </c>
    </row>
    <row r="442" spans="1:10" s="32" customFormat="1" ht="21.95" customHeight="1">
      <c r="A442" s="160"/>
      <c r="B442" s="160"/>
      <c r="C442" s="144"/>
      <c r="D442" s="144"/>
      <c r="E442" s="39" t="s">
        <v>1466</v>
      </c>
      <c r="F442" s="39" t="s">
        <v>1467</v>
      </c>
      <c r="G442" s="39" t="s">
        <v>300</v>
      </c>
      <c r="H442" s="39" t="s">
        <v>1468</v>
      </c>
      <c r="I442" s="39" t="s">
        <v>1469</v>
      </c>
      <c r="J442" s="39">
        <v>0.5</v>
      </c>
    </row>
    <row r="443" spans="1:10" s="32" customFormat="1" ht="21.95" customHeight="1">
      <c r="A443" s="160"/>
      <c r="B443" s="160"/>
      <c r="C443" s="144"/>
      <c r="D443" s="144"/>
      <c r="E443" s="39" t="s">
        <v>1470</v>
      </c>
      <c r="F443" s="39" t="s">
        <v>1467</v>
      </c>
      <c r="G443" s="39" t="s">
        <v>1188</v>
      </c>
      <c r="H443" s="39" t="s">
        <v>1471</v>
      </c>
      <c r="I443" s="39" t="s">
        <v>1472</v>
      </c>
      <c r="J443" s="39">
        <v>0.5</v>
      </c>
    </row>
    <row r="444" spans="1:10" s="32" customFormat="1" ht="21.95" customHeight="1">
      <c r="A444" s="160"/>
      <c r="B444" s="160"/>
      <c r="C444" s="156"/>
      <c r="D444" s="156"/>
      <c r="E444" s="39" t="s">
        <v>1473</v>
      </c>
      <c r="F444" s="39" t="s">
        <v>295</v>
      </c>
      <c r="G444" s="39" t="s">
        <v>369</v>
      </c>
      <c r="H444" s="39" t="s">
        <v>1474</v>
      </c>
      <c r="I444" s="39" t="s">
        <v>1475</v>
      </c>
      <c r="J444" s="39">
        <v>1</v>
      </c>
    </row>
    <row r="445" spans="1:10" s="32" customFormat="1" ht="21.95" customHeight="1">
      <c r="A445" s="144" t="s">
        <v>82</v>
      </c>
      <c r="B445" s="144" t="s">
        <v>83</v>
      </c>
      <c r="C445" s="144"/>
      <c r="D445" s="144"/>
      <c r="E445" s="39"/>
      <c r="F445" s="39"/>
      <c r="G445" s="39"/>
      <c r="H445" s="39"/>
      <c r="I445" s="39"/>
      <c r="J445" s="39">
        <f>SUM(J446+J447)</f>
        <v>5</v>
      </c>
    </row>
    <row r="446" spans="1:10" s="32" customFormat="1" ht="30" customHeight="1">
      <c r="A446" s="144"/>
      <c r="B446" s="39">
        <v>400006</v>
      </c>
      <c r="C446" s="144" t="s">
        <v>84</v>
      </c>
      <c r="D446" s="144"/>
      <c r="E446" s="39" t="s">
        <v>1476</v>
      </c>
      <c r="F446" s="39" t="s">
        <v>295</v>
      </c>
      <c r="G446" s="39" t="s">
        <v>450</v>
      </c>
      <c r="H446" s="39" t="s">
        <v>1477</v>
      </c>
      <c r="I446" s="39" t="s">
        <v>1478</v>
      </c>
      <c r="J446" s="39">
        <v>1</v>
      </c>
    </row>
    <row r="447" spans="1:10" s="32" customFormat="1" ht="21" customHeight="1">
      <c r="A447" s="144"/>
      <c r="B447" s="144">
        <v>400007</v>
      </c>
      <c r="C447" s="144" t="s">
        <v>85</v>
      </c>
      <c r="D447" s="144"/>
      <c r="E447" s="39" t="s">
        <v>83</v>
      </c>
      <c r="F447" s="39"/>
      <c r="G447" s="39"/>
      <c r="H447" s="39"/>
      <c r="I447" s="39"/>
      <c r="J447" s="39">
        <f>SUM(J448:J451)</f>
        <v>4</v>
      </c>
    </row>
    <row r="448" spans="1:10" s="32" customFormat="1" ht="27" customHeight="1">
      <c r="A448" s="144"/>
      <c r="B448" s="144"/>
      <c r="C448" s="144"/>
      <c r="D448" s="144"/>
      <c r="E448" s="39" t="s">
        <v>1479</v>
      </c>
      <c r="F448" s="39" t="s">
        <v>295</v>
      </c>
      <c r="G448" s="39" t="s">
        <v>309</v>
      </c>
      <c r="H448" s="39" t="s">
        <v>1480</v>
      </c>
      <c r="I448" s="39" t="s">
        <v>1481</v>
      </c>
      <c r="J448" s="39">
        <v>1</v>
      </c>
    </row>
    <row r="449" spans="1:10" s="32" customFormat="1" ht="24.95" customHeight="1">
      <c r="A449" s="144"/>
      <c r="B449" s="144"/>
      <c r="C449" s="144"/>
      <c r="D449" s="144"/>
      <c r="E449" s="39" t="s">
        <v>1482</v>
      </c>
      <c r="F449" s="39" t="s">
        <v>295</v>
      </c>
      <c r="G449" s="39" t="s">
        <v>309</v>
      </c>
      <c r="H449" s="39" t="s">
        <v>1483</v>
      </c>
      <c r="I449" s="39" t="s">
        <v>1484</v>
      </c>
      <c r="J449" s="39">
        <v>1</v>
      </c>
    </row>
    <row r="450" spans="1:10" s="32" customFormat="1" ht="27.95" customHeight="1">
      <c r="A450" s="144"/>
      <c r="B450" s="144"/>
      <c r="C450" s="144"/>
      <c r="D450" s="144"/>
      <c r="E450" s="39" t="s">
        <v>1485</v>
      </c>
      <c r="F450" s="39" t="s">
        <v>295</v>
      </c>
      <c r="G450" s="39" t="s">
        <v>309</v>
      </c>
      <c r="H450" s="39" t="s">
        <v>1486</v>
      </c>
      <c r="I450" s="39" t="s">
        <v>1487</v>
      </c>
      <c r="J450" s="39">
        <v>1</v>
      </c>
    </row>
    <row r="451" spans="1:10" s="32" customFormat="1" ht="26.1" customHeight="1">
      <c r="A451" s="144"/>
      <c r="B451" s="144"/>
      <c r="C451" s="144"/>
      <c r="D451" s="144"/>
      <c r="E451" s="39" t="s">
        <v>1488</v>
      </c>
      <c r="F451" s="39" t="s">
        <v>295</v>
      </c>
      <c r="G451" s="39" t="s">
        <v>304</v>
      </c>
      <c r="H451" s="39" t="s">
        <v>1489</v>
      </c>
      <c r="I451" s="39" t="s">
        <v>1490</v>
      </c>
      <c r="J451" s="39">
        <v>1</v>
      </c>
    </row>
    <row r="452" spans="1:10" ht="21.95" customHeight="1">
      <c r="A452" s="144" t="s">
        <v>86</v>
      </c>
      <c r="B452" s="198" t="s">
        <v>83</v>
      </c>
      <c r="C452" s="205"/>
      <c r="D452" s="189"/>
      <c r="E452" s="39"/>
      <c r="F452" s="39"/>
      <c r="G452" s="39"/>
      <c r="H452" s="39"/>
      <c r="I452" s="39"/>
      <c r="J452" s="39">
        <f>SUM(J453+J458+J459)</f>
        <v>15.5</v>
      </c>
    </row>
    <row r="453" spans="1:10" ht="18.95" customHeight="1">
      <c r="A453" s="144"/>
      <c r="B453" s="160">
        <v>350013</v>
      </c>
      <c r="C453" s="144" t="s">
        <v>87</v>
      </c>
      <c r="D453" s="144"/>
      <c r="E453" s="39" t="s">
        <v>83</v>
      </c>
      <c r="F453" s="39"/>
      <c r="G453" s="39"/>
      <c r="H453" s="39"/>
      <c r="I453" s="39"/>
      <c r="J453" s="39">
        <f>SUM(J454:J457)</f>
        <v>4</v>
      </c>
    </row>
    <row r="454" spans="1:10" ht="18.95" customHeight="1">
      <c r="A454" s="144"/>
      <c r="B454" s="160"/>
      <c r="C454" s="144"/>
      <c r="D454" s="144"/>
      <c r="E454" s="39" t="s">
        <v>1491</v>
      </c>
      <c r="F454" s="39" t="s">
        <v>295</v>
      </c>
      <c r="G454" s="39" t="s">
        <v>309</v>
      </c>
      <c r="H454" s="39" t="s">
        <v>1492</v>
      </c>
      <c r="I454" s="39" t="s">
        <v>1493</v>
      </c>
      <c r="J454" s="39">
        <v>1</v>
      </c>
    </row>
    <row r="455" spans="1:10" ht="18.95" customHeight="1">
      <c r="A455" s="144"/>
      <c r="B455" s="160"/>
      <c r="C455" s="144"/>
      <c r="D455" s="144"/>
      <c r="E455" s="39" t="s">
        <v>1494</v>
      </c>
      <c r="F455" s="39" t="s">
        <v>295</v>
      </c>
      <c r="G455" s="39" t="s">
        <v>309</v>
      </c>
      <c r="H455" s="39" t="s">
        <v>1495</v>
      </c>
      <c r="I455" s="39" t="s">
        <v>1496</v>
      </c>
      <c r="J455" s="39">
        <v>1</v>
      </c>
    </row>
    <row r="456" spans="1:10" ht="21.95" customHeight="1">
      <c r="A456" s="144"/>
      <c r="B456" s="160"/>
      <c r="C456" s="144"/>
      <c r="D456" s="144"/>
      <c r="E456" s="39" t="s">
        <v>1497</v>
      </c>
      <c r="F456" s="39" t="s">
        <v>295</v>
      </c>
      <c r="G456" s="39" t="s">
        <v>309</v>
      </c>
      <c r="H456" s="39" t="s">
        <v>1498</v>
      </c>
      <c r="I456" s="39" t="s">
        <v>1499</v>
      </c>
      <c r="J456" s="39">
        <v>1</v>
      </c>
    </row>
    <row r="457" spans="1:10" ht="27" customHeight="1">
      <c r="A457" s="144"/>
      <c r="B457" s="160"/>
      <c r="C457" s="144"/>
      <c r="D457" s="144"/>
      <c r="E457" s="39" t="s">
        <v>1500</v>
      </c>
      <c r="F457" s="39" t="s">
        <v>295</v>
      </c>
      <c r="G457" s="39" t="s">
        <v>296</v>
      </c>
      <c r="H457" s="39" t="s">
        <v>1501</v>
      </c>
      <c r="I457" s="39" t="s">
        <v>1502</v>
      </c>
      <c r="J457" s="39">
        <v>1</v>
      </c>
    </row>
    <row r="458" spans="1:10" ht="27" customHeight="1">
      <c r="A458" s="144"/>
      <c r="B458" s="62">
        <v>350010</v>
      </c>
      <c r="C458" s="153" t="s">
        <v>88</v>
      </c>
      <c r="D458" s="150"/>
      <c r="E458" s="39" t="s">
        <v>1503</v>
      </c>
      <c r="F458" s="39" t="s">
        <v>295</v>
      </c>
      <c r="G458" s="39" t="s">
        <v>309</v>
      </c>
      <c r="H458" s="39" t="s">
        <v>1504</v>
      </c>
      <c r="I458" s="39" t="s">
        <v>1505</v>
      </c>
      <c r="J458" s="39">
        <v>1</v>
      </c>
    </row>
    <row r="459" spans="1:10" ht="15.95" customHeight="1">
      <c r="A459" s="144"/>
      <c r="B459" s="156">
        <v>350012</v>
      </c>
      <c r="C459" s="151" t="s">
        <v>89</v>
      </c>
      <c r="D459" s="152"/>
      <c r="E459" s="39" t="s">
        <v>83</v>
      </c>
      <c r="F459" s="39"/>
      <c r="G459" s="39"/>
      <c r="H459" s="39"/>
      <c r="I459" s="39"/>
      <c r="J459" s="39">
        <f>SUM(J460:J467)</f>
        <v>10.5</v>
      </c>
    </row>
    <row r="460" spans="1:10" s="32" customFormat="1" ht="21.95" customHeight="1">
      <c r="A460" s="144"/>
      <c r="B460" s="160"/>
      <c r="C460" s="153"/>
      <c r="D460" s="150"/>
      <c r="E460" s="39" t="s">
        <v>1506</v>
      </c>
      <c r="F460" s="39" t="s">
        <v>321</v>
      </c>
      <c r="G460" s="39" t="s">
        <v>309</v>
      </c>
      <c r="H460" s="39" t="s">
        <v>1507</v>
      </c>
      <c r="I460" s="39" t="s">
        <v>1508</v>
      </c>
      <c r="J460" s="39">
        <v>1</v>
      </c>
    </row>
    <row r="461" spans="1:10" s="32" customFormat="1" ht="21.95" customHeight="1">
      <c r="A461" s="144"/>
      <c r="B461" s="160"/>
      <c r="C461" s="153"/>
      <c r="D461" s="150"/>
      <c r="E461" s="39" t="s">
        <v>1509</v>
      </c>
      <c r="F461" s="39" t="s">
        <v>321</v>
      </c>
      <c r="G461" s="39" t="s">
        <v>300</v>
      </c>
      <c r="H461" s="39" t="s">
        <v>1510</v>
      </c>
      <c r="I461" s="39" t="s">
        <v>1511</v>
      </c>
      <c r="J461" s="39">
        <v>1.5</v>
      </c>
    </row>
    <row r="462" spans="1:10" s="32" customFormat="1" ht="21.95" customHeight="1">
      <c r="A462" s="144"/>
      <c r="B462" s="160"/>
      <c r="C462" s="153"/>
      <c r="D462" s="150"/>
      <c r="E462" s="39" t="s">
        <v>1512</v>
      </c>
      <c r="F462" s="39" t="s">
        <v>321</v>
      </c>
      <c r="G462" s="39" t="s">
        <v>350</v>
      </c>
      <c r="H462" s="39" t="s">
        <v>1513</v>
      </c>
      <c r="I462" s="39" t="s">
        <v>1514</v>
      </c>
      <c r="J462" s="39">
        <v>2</v>
      </c>
    </row>
    <row r="463" spans="1:10" s="32" customFormat="1" ht="21.95" customHeight="1">
      <c r="A463" s="144"/>
      <c r="B463" s="160"/>
      <c r="C463" s="153"/>
      <c r="D463" s="150"/>
      <c r="E463" s="39" t="s">
        <v>1515</v>
      </c>
      <c r="F463" s="39" t="s">
        <v>321</v>
      </c>
      <c r="G463" s="39" t="s">
        <v>309</v>
      </c>
      <c r="H463" s="39" t="s">
        <v>1507</v>
      </c>
      <c r="I463" s="39" t="s">
        <v>1516</v>
      </c>
      <c r="J463" s="39">
        <v>2</v>
      </c>
    </row>
    <row r="464" spans="1:10" s="32" customFormat="1" ht="21.95" customHeight="1">
      <c r="A464" s="144"/>
      <c r="B464" s="160"/>
      <c r="C464" s="153"/>
      <c r="D464" s="150"/>
      <c r="E464" s="39" t="s">
        <v>1517</v>
      </c>
      <c r="F464" s="39" t="s">
        <v>295</v>
      </c>
      <c r="G464" s="39" t="s">
        <v>309</v>
      </c>
      <c r="H464" s="39" t="s">
        <v>1518</v>
      </c>
      <c r="I464" s="39" t="s">
        <v>1519</v>
      </c>
      <c r="J464" s="39">
        <v>1</v>
      </c>
    </row>
    <row r="465" spans="1:10" ht="21.95" customHeight="1">
      <c r="A465" s="144"/>
      <c r="B465" s="160"/>
      <c r="C465" s="153"/>
      <c r="D465" s="150"/>
      <c r="E465" s="39" t="s">
        <v>1520</v>
      </c>
      <c r="F465" s="39" t="s">
        <v>295</v>
      </c>
      <c r="G465" s="39" t="s">
        <v>309</v>
      </c>
      <c r="H465" s="39" t="s">
        <v>1521</v>
      </c>
      <c r="I465" s="39" t="s">
        <v>1522</v>
      </c>
      <c r="J465" s="39">
        <v>1</v>
      </c>
    </row>
    <row r="466" spans="1:10" ht="21.95" customHeight="1">
      <c r="A466" s="144"/>
      <c r="B466" s="160"/>
      <c r="C466" s="153"/>
      <c r="D466" s="150"/>
      <c r="E466" s="39" t="s">
        <v>1523</v>
      </c>
      <c r="F466" s="39" t="s">
        <v>295</v>
      </c>
      <c r="G466" s="39" t="s">
        <v>309</v>
      </c>
      <c r="H466" s="39" t="s">
        <v>1524</v>
      </c>
      <c r="I466" s="39" t="s">
        <v>1525</v>
      </c>
      <c r="J466" s="39">
        <v>1</v>
      </c>
    </row>
    <row r="467" spans="1:10" s="32" customFormat="1" ht="21.95" customHeight="1">
      <c r="A467" s="144"/>
      <c r="B467" s="161"/>
      <c r="C467" s="154"/>
      <c r="D467" s="155"/>
      <c r="E467" s="39" t="s">
        <v>1526</v>
      </c>
      <c r="F467" s="39" t="s">
        <v>295</v>
      </c>
      <c r="G467" s="39" t="s">
        <v>304</v>
      </c>
      <c r="H467" s="39" t="s">
        <v>1527</v>
      </c>
      <c r="I467" s="39" t="s">
        <v>1528</v>
      </c>
      <c r="J467" s="39">
        <v>1</v>
      </c>
    </row>
    <row r="468" spans="1:10" ht="20.100000000000001" customHeight="1">
      <c r="A468" s="144" t="s">
        <v>90</v>
      </c>
      <c r="B468" s="144">
        <v>210004</v>
      </c>
      <c r="C468" s="144" t="s">
        <v>1529</v>
      </c>
      <c r="D468" s="144"/>
      <c r="E468" s="39" t="s">
        <v>83</v>
      </c>
      <c r="F468" s="58"/>
      <c r="G468" s="58"/>
      <c r="H468" s="58"/>
      <c r="I468" s="58"/>
      <c r="J468" s="39">
        <f>SUM(J469:J479)</f>
        <v>13.5</v>
      </c>
    </row>
    <row r="469" spans="1:10" s="32" customFormat="1" ht="21.95" customHeight="1">
      <c r="A469" s="144"/>
      <c r="B469" s="144"/>
      <c r="C469" s="144"/>
      <c r="D469" s="144"/>
      <c r="E469" s="39" t="s">
        <v>1530</v>
      </c>
      <c r="F469" s="39" t="s">
        <v>321</v>
      </c>
      <c r="G469" s="39" t="s">
        <v>309</v>
      </c>
      <c r="H469" s="39" t="s">
        <v>1531</v>
      </c>
      <c r="I469" s="39" t="s">
        <v>1532</v>
      </c>
      <c r="J469" s="39">
        <v>1</v>
      </c>
    </row>
    <row r="470" spans="1:10" s="32" customFormat="1" ht="24" customHeight="1">
      <c r="A470" s="144"/>
      <c r="B470" s="144"/>
      <c r="C470" s="144"/>
      <c r="D470" s="144"/>
      <c r="E470" s="39" t="s">
        <v>1533</v>
      </c>
      <c r="F470" s="39" t="s">
        <v>295</v>
      </c>
      <c r="G470" s="39" t="s">
        <v>304</v>
      </c>
      <c r="H470" s="39" t="s">
        <v>1534</v>
      </c>
      <c r="I470" s="39" t="s">
        <v>1535</v>
      </c>
      <c r="J470" s="39">
        <v>1</v>
      </c>
    </row>
    <row r="471" spans="1:10" s="32" customFormat="1" ht="26.1" customHeight="1">
      <c r="A471" s="144"/>
      <c r="B471" s="144"/>
      <c r="C471" s="144"/>
      <c r="D471" s="144"/>
      <c r="E471" s="39" t="s">
        <v>1536</v>
      </c>
      <c r="F471" s="39" t="s">
        <v>449</v>
      </c>
      <c r="G471" s="39" t="s">
        <v>450</v>
      </c>
      <c r="H471" s="39" t="s">
        <v>1537</v>
      </c>
      <c r="I471" s="39" t="s">
        <v>452</v>
      </c>
      <c r="J471" s="39">
        <v>2</v>
      </c>
    </row>
    <row r="472" spans="1:10" s="32" customFormat="1" ht="26.1" customHeight="1">
      <c r="A472" s="144"/>
      <c r="B472" s="144"/>
      <c r="C472" s="144"/>
      <c r="D472" s="144"/>
      <c r="E472" s="39" t="s">
        <v>1538</v>
      </c>
      <c r="F472" s="39" t="s">
        <v>321</v>
      </c>
      <c r="G472" s="39" t="s">
        <v>309</v>
      </c>
      <c r="H472" s="39" t="s">
        <v>1539</v>
      </c>
      <c r="I472" s="39" t="s">
        <v>1540</v>
      </c>
      <c r="J472" s="39">
        <v>1.5</v>
      </c>
    </row>
    <row r="473" spans="1:10" s="32" customFormat="1" ht="26.1" customHeight="1">
      <c r="A473" s="144"/>
      <c r="B473" s="144"/>
      <c r="C473" s="144"/>
      <c r="D473" s="144"/>
      <c r="E473" s="39" t="s">
        <v>1541</v>
      </c>
      <c r="F473" s="39" t="s">
        <v>321</v>
      </c>
      <c r="G473" s="39" t="s">
        <v>350</v>
      </c>
      <c r="H473" s="39" t="s">
        <v>1542</v>
      </c>
      <c r="I473" s="39" t="s">
        <v>1543</v>
      </c>
      <c r="J473" s="39">
        <v>2</v>
      </c>
    </row>
    <row r="474" spans="1:10" s="32" customFormat="1" ht="26.1" customHeight="1">
      <c r="A474" s="144"/>
      <c r="B474" s="144"/>
      <c r="C474" s="144"/>
      <c r="D474" s="144"/>
      <c r="E474" s="39" t="s">
        <v>1544</v>
      </c>
      <c r="F474" s="39" t="s">
        <v>295</v>
      </c>
      <c r="G474" s="39" t="s">
        <v>309</v>
      </c>
      <c r="H474" s="39" t="s">
        <v>1531</v>
      </c>
      <c r="I474" s="39" t="s">
        <v>1545</v>
      </c>
      <c r="J474" s="39">
        <v>1</v>
      </c>
    </row>
    <row r="475" spans="1:10" s="32" customFormat="1" ht="26.1" customHeight="1">
      <c r="A475" s="144"/>
      <c r="B475" s="144"/>
      <c r="C475" s="144"/>
      <c r="D475" s="144"/>
      <c r="E475" s="39" t="s">
        <v>1546</v>
      </c>
      <c r="F475" s="39" t="s">
        <v>295</v>
      </c>
      <c r="G475" s="39" t="s">
        <v>309</v>
      </c>
      <c r="H475" s="39" t="s">
        <v>1547</v>
      </c>
      <c r="I475" s="39" t="s">
        <v>1548</v>
      </c>
      <c r="J475" s="39">
        <v>1</v>
      </c>
    </row>
    <row r="476" spans="1:10" s="32" customFormat="1" ht="30.95" customHeight="1">
      <c r="A476" s="144"/>
      <c r="B476" s="144"/>
      <c r="C476" s="144"/>
      <c r="D476" s="144"/>
      <c r="E476" s="39" t="s">
        <v>1549</v>
      </c>
      <c r="F476" s="39" t="s">
        <v>295</v>
      </c>
      <c r="G476" s="39" t="s">
        <v>309</v>
      </c>
      <c r="H476" s="39" t="s">
        <v>1550</v>
      </c>
      <c r="I476" s="39" t="s">
        <v>1551</v>
      </c>
      <c r="J476" s="39">
        <v>1</v>
      </c>
    </row>
    <row r="477" spans="1:10" s="32" customFormat="1" ht="26.1" customHeight="1">
      <c r="A477" s="144"/>
      <c r="B477" s="144"/>
      <c r="C477" s="144"/>
      <c r="D477" s="144"/>
      <c r="E477" s="39" t="s">
        <v>1552</v>
      </c>
      <c r="F477" s="39" t="s">
        <v>295</v>
      </c>
      <c r="G477" s="39" t="s">
        <v>369</v>
      </c>
      <c r="H477" s="39" t="s">
        <v>1553</v>
      </c>
      <c r="I477" s="39" t="s">
        <v>1554</v>
      </c>
      <c r="J477" s="39">
        <v>1</v>
      </c>
    </row>
    <row r="478" spans="1:10" s="32" customFormat="1" ht="27.95" customHeight="1">
      <c r="A478" s="144"/>
      <c r="B478" s="144"/>
      <c r="C478" s="144"/>
      <c r="D478" s="144"/>
      <c r="E478" s="39" t="s">
        <v>1555</v>
      </c>
      <c r="F478" s="39" t="s">
        <v>346</v>
      </c>
      <c r="G478" s="39" t="s">
        <v>309</v>
      </c>
      <c r="H478" s="39" t="s">
        <v>1556</v>
      </c>
      <c r="I478" s="39" t="s">
        <v>1557</v>
      </c>
      <c r="J478" s="39">
        <v>1</v>
      </c>
    </row>
    <row r="479" spans="1:10" s="32" customFormat="1" ht="27" customHeight="1">
      <c r="A479" s="144"/>
      <c r="B479" s="144"/>
      <c r="C479" s="144"/>
      <c r="D479" s="144"/>
      <c r="E479" s="39" t="s">
        <v>1558</v>
      </c>
      <c r="F479" s="39" t="s">
        <v>346</v>
      </c>
      <c r="G479" s="39" t="s">
        <v>438</v>
      </c>
      <c r="H479" s="39" t="s">
        <v>1559</v>
      </c>
      <c r="I479" s="39" t="s">
        <v>1560</v>
      </c>
      <c r="J479" s="39">
        <v>1</v>
      </c>
    </row>
    <row r="480" spans="1:10" ht="30" customHeight="1">
      <c r="A480" s="156" t="s">
        <v>92</v>
      </c>
      <c r="B480" s="176" t="s">
        <v>93</v>
      </c>
      <c r="C480" s="157" t="s">
        <v>94</v>
      </c>
      <c r="D480" s="148"/>
      <c r="E480" s="39" t="s">
        <v>83</v>
      </c>
      <c r="F480" s="39"/>
      <c r="G480" s="39"/>
      <c r="H480" s="39"/>
      <c r="I480" s="39"/>
      <c r="J480" s="39">
        <f>SUM(J481:J482)</f>
        <v>2</v>
      </c>
    </row>
    <row r="481" spans="1:10" s="32" customFormat="1" ht="27.95" customHeight="1">
      <c r="A481" s="160"/>
      <c r="B481" s="160"/>
      <c r="C481" s="157"/>
      <c r="D481" s="148"/>
      <c r="E481" s="39" t="s">
        <v>1561</v>
      </c>
      <c r="F481" s="39" t="s">
        <v>295</v>
      </c>
      <c r="G481" s="39" t="s">
        <v>304</v>
      </c>
      <c r="H481" s="39" t="s">
        <v>1562</v>
      </c>
      <c r="I481" s="39" t="s">
        <v>1563</v>
      </c>
      <c r="J481" s="39">
        <v>1</v>
      </c>
    </row>
    <row r="482" spans="1:10" ht="30.95" customHeight="1">
      <c r="A482" s="161"/>
      <c r="B482" s="160"/>
      <c r="C482" s="157"/>
      <c r="D482" s="148"/>
      <c r="E482" s="39" t="s">
        <v>1564</v>
      </c>
      <c r="F482" s="39" t="s">
        <v>295</v>
      </c>
      <c r="G482" s="39" t="s">
        <v>309</v>
      </c>
      <c r="H482" s="39" t="s">
        <v>1565</v>
      </c>
      <c r="I482" s="39" t="s">
        <v>1566</v>
      </c>
      <c r="J482" s="39">
        <v>1</v>
      </c>
    </row>
    <row r="483" spans="1:10" ht="21.95" customHeight="1">
      <c r="A483" s="160" t="s">
        <v>95</v>
      </c>
      <c r="B483" s="144">
        <v>202008</v>
      </c>
      <c r="C483" s="151" t="s">
        <v>96</v>
      </c>
      <c r="D483" s="152"/>
      <c r="E483" s="39" t="s">
        <v>83</v>
      </c>
      <c r="F483" s="39"/>
      <c r="G483" s="39"/>
      <c r="H483" s="39"/>
      <c r="I483" s="39"/>
      <c r="J483" s="39">
        <f>SUM(J484:J486)</f>
        <v>3</v>
      </c>
    </row>
    <row r="484" spans="1:10" s="32" customFormat="1" ht="26.1" customHeight="1">
      <c r="A484" s="160"/>
      <c r="B484" s="144"/>
      <c r="C484" s="153"/>
      <c r="D484" s="150"/>
      <c r="E484" s="39" t="s">
        <v>1567</v>
      </c>
      <c r="F484" s="39" t="s">
        <v>321</v>
      </c>
      <c r="G484" s="39" t="s">
        <v>309</v>
      </c>
      <c r="H484" s="39" t="s">
        <v>1568</v>
      </c>
      <c r="I484" s="39" t="s">
        <v>1569</v>
      </c>
      <c r="J484" s="39">
        <v>1</v>
      </c>
    </row>
    <row r="485" spans="1:10" ht="23.1" customHeight="1">
      <c r="A485" s="160"/>
      <c r="B485" s="144"/>
      <c r="C485" s="153"/>
      <c r="D485" s="150"/>
      <c r="E485" s="39" t="s">
        <v>1570</v>
      </c>
      <c r="F485" s="39" t="s">
        <v>295</v>
      </c>
      <c r="G485" s="39" t="s">
        <v>309</v>
      </c>
      <c r="H485" s="39" t="s">
        <v>1571</v>
      </c>
      <c r="I485" s="39" t="s">
        <v>1572</v>
      </c>
      <c r="J485" s="39">
        <v>1</v>
      </c>
    </row>
    <row r="486" spans="1:10" ht="24" customHeight="1">
      <c r="A486" s="161"/>
      <c r="B486" s="144"/>
      <c r="C486" s="154"/>
      <c r="D486" s="155"/>
      <c r="E486" s="39" t="s">
        <v>1573</v>
      </c>
      <c r="F486" s="39" t="s">
        <v>295</v>
      </c>
      <c r="G486" s="39" t="s">
        <v>309</v>
      </c>
      <c r="H486" s="39" t="s">
        <v>1574</v>
      </c>
      <c r="I486" s="39" t="s">
        <v>1575</v>
      </c>
      <c r="J486" s="39">
        <v>1</v>
      </c>
    </row>
    <row r="487" spans="1:10" ht="20.100000000000001" customHeight="1">
      <c r="A487" s="160" t="s">
        <v>97</v>
      </c>
      <c r="B487" s="156">
        <v>252003</v>
      </c>
      <c r="C487" s="153" t="s">
        <v>98</v>
      </c>
      <c r="D487" s="150"/>
      <c r="E487" s="39" t="s">
        <v>83</v>
      </c>
      <c r="F487" s="39"/>
      <c r="G487" s="39"/>
      <c r="H487" s="39"/>
      <c r="I487" s="39"/>
      <c r="J487" s="39">
        <f>SUM(J488:J489)</f>
        <v>2</v>
      </c>
    </row>
    <row r="488" spans="1:10" ht="24" customHeight="1">
      <c r="A488" s="160"/>
      <c r="B488" s="160"/>
      <c r="C488" s="153"/>
      <c r="D488" s="150"/>
      <c r="E488" s="39" t="s">
        <v>1576</v>
      </c>
      <c r="F488" s="39" t="s">
        <v>295</v>
      </c>
      <c r="G488" s="39" t="s">
        <v>309</v>
      </c>
      <c r="H488" s="39" t="s">
        <v>1577</v>
      </c>
      <c r="I488" s="39" t="s">
        <v>1578</v>
      </c>
      <c r="J488" s="39">
        <v>1</v>
      </c>
    </row>
    <row r="489" spans="1:10" s="32" customFormat="1" ht="27" customHeight="1">
      <c r="A489" s="161"/>
      <c r="B489" s="161"/>
      <c r="C489" s="154"/>
      <c r="D489" s="155"/>
      <c r="E489" s="39" t="s">
        <v>1579</v>
      </c>
      <c r="F489" s="39" t="s">
        <v>346</v>
      </c>
      <c r="G489" s="39" t="s">
        <v>309</v>
      </c>
      <c r="H489" s="39" t="s">
        <v>1580</v>
      </c>
      <c r="I489" s="39" t="s">
        <v>1581</v>
      </c>
      <c r="J489" s="39">
        <v>1</v>
      </c>
    </row>
    <row r="490" spans="1:10" s="32" customFormat="1" ht="23.1" customHeight="1">
      <c r="A490" s="160" t="s">
        <v>99</v>
      </c>
      <c r="B490" s="160">
        <v>258021</v>
      </c>
      <c r="C490" s="153" t="s">
        <v>100</v>
      </c>
      <c r="D490" s="150"/>
      <c r="E490" s="39" t="s">
        <v>83</v>
      </c>
      <c r="F490" s="39"/>
      <c r="G490" s="39"/>
      <c r="H490" s="39"/>
      <c r="I490" s="39"/>
      <c r="J490" s="39">
        <f>SUM(J491:J493)</f>
        <v>3</v>
      </c>
    </row>
    <row r="491" spans="1:10" s="32" customFormat="1" ht="27" customHeight="1">
      <c r="A491" s="160"/>
      <c r="B491" s="160"/>
      <c r="C491" s="153"/>
      <c r="D491" s="150"/>
      <c r="E491" s="39" t="s">
        <v>1582</v>
      </c>
      <c r="F491" s="39" t="s">
        <v>295</v>
      </c>
      <c r="G491" s="39" t="s">
        <v>309</v>
      </c>
      <c r="H491" s="39" t="s">
        <v>1583</v>
      </c>
      <c r="I491" s="39" t="s">
        <v>1584</v>
      </c>
      <c r="J491" s="39">
        <v>1</v>
      </c>
    </row>
    <row r="492" spans="1:10" s="32" customFormat="1" ht="27" customHeight="1">
      <c r="A492" s="160"/>
      <c r="B492" s="160"/>
      <c r="C492" s="153"/>
      <c r="D492" s="150"/>
      <c r="E492" s="39" t="s">
        <v>1585</v>
      </c>
      <c r="F492" s="39" t="s">
        <v>295</v>
      </c>
      <c r="G492" s="39" t="s">
        <v>309</v>
      </c>
      <c r="H492" s="39" t="s">
        <v>1586</v>
      </c>
      <c r="I492" s="39" t="s">
        <v>1587</v>
      </c>
      <c r="J492" s="39">
        <v>1</v>
      </c>
    </row>
    <row r="493" spans="1:10" s="32" customFormat="1" ht="27" customHeight="1">
      <c r="A493" s="161"/>
      <c r="B493" s="161"/>
      <c r="C493" s="154"/>
      <c r="D493" s="155"/>
      <c r="E493" s="39" t="s">
        <v>1588</v>
      </c>
      <c r="F493" s="39" t="s">
        <v>295</v>
      </c>
      <c r="G493" s="39" t="s">
        <v>304</v>
      </c>
      <c r="H493" s="39" t="s">
        <v>1589</v>
      </c>
      <c r="I493" s="39" t="s">
        <v>1590</v>
      </c>
      <c r="J493" s="39">
        <v>1</v>
      </c>
    </row>
    <row r="494" spans="1:10" s="32" customFormat="1" ht="30.95" customHeight="1">
      <c r="A494" s="39" t="s">
        <v>101</v>
      </c>
      <c r="B494" s="39">
        <v>105017</v>
      </c>
      <c r="C494" s="198" t="s">
        <v>102</v>
      </c>
      <c r="D494" s="189"/>
      <c r="E494" s="39" t="s">
        <v>1591</v>
      </c>
      <c r="F494" s="39" t="s">
        <v>321</v>
      </c>
      <c r="G494" s="39" t="s">
        <v>385</v>
      </c>
      <c r="H494" s="39" t="s">
        <v>1592</v>
      </c>
      <c r="I494" s="39" t="s">
        <v>1593</v>
      </c>
      <c r="J494" s="39">
        <v>1</v>
      </c>
    </row>
    <row r="495" spans="1:10" ht="23.1" customHeight="1">
      <c r="A495" s="156" t="s">
        <v>104</v>
      </c>
      <c r="B495" s="156">
        <v>369002</v>
      </c>
      <c r="C495" s="151" t="s">
        <v>105</v>
      </c>
      <c r="D495" s="152"/>
      <c r="E495" s="39" t="s">
        <v>83</v>
      </c>
      <c r="F495" s="39"/>
      <c r="G495" s="39"/>
      <c r="H495" s="39"/>
      <c r="I495" s="39"/>
      <c r="J495" s="39">
        <f>SUM(J496:J498)</f>
        <v>3</v>
      </c>
    </row>
    <row r="496" spans="1:10" ht="26.1" customHeight="1">
      <c r="A496" s="160"/>
      <c r="B496" s="160"/>
      <c r="C496" s="153"/>
      <c r="D496" s="150"/>
      <c r="E496" s="39" t="s">
        <v>1594</v>
      </c>
      <c r="F496" s="39" t="s">
        <v>295</v>
      </c>
      <c r="G496" s="39" t="s">
        <v>309</v>
      </c>
      <c r="H496" s="39" t="s">
        <v>1595</v>
      </c>
      <c r="I496" s="39" t="s">
        <v>1596</v>
      </c>
      <c r="J496" s="39">
        <v>1</v>
      </c>
    </row>
    <row r="497" spans="1:10" ht="24" customHeight="1">
      <c r="A497" s="160"/>
      <c r="B497" s="160"/>
      <c r="C497" s="153"/>
      <c r="D497" s="150"/>
      <c r="E497" s="39" t="s">
        <v>1597</v>
      </c>
      <c r="F497" s="39" t="s">
        <v>295</v>
      </c>
      <c r="G497" s="39" t="s">
        <v>309</v>
      </c>
      <c r="H497" s="39" t="s">
        <v>1598</v>
      </c>
      <c r="I497" s="39" t="s">
        <v>1599</v>
      </c>
      <c r="J497" s="39">
        <v>1</v>
      </c>
    </row>
    <row r="498" spans="1:10" ht="24" customHeight="1">
      <c r="A498" s="160"/>
      <c r="B498" s="160"/>
      <c r="C498" s="153"/>
      <c r="D498" s="150"/>
      <c r="E498" s="39" t="s">
        <v>1600</v>
      </c>
      <c r="F498" s="39" t="s">
        <v>295</v>
      </c>
      <c r="G498" s="39" t="s">
        <v>438</v>
      </c>
      <c r="H498" s="39" t="s">
        <v>1601</v>
      </c>
      <c r="I498" s="39" t="s">
        <v>1602</v>
      </c>
      <c r="J498" s="39">
        <v>1</v>
      </c>
    </row>
    <row r="499" spans="1:10" ht="30.95" customHeight="1">
      <c r="A499" s="62" t="s">
        <v>106</v>
      </c>
      <c r="B499" s="62">
        <v>364002</v>
      </c>
      <c r="C499" s="151" t="s">
        <v>107</v>
      </c>
      <c r="D499" s="152"/>
      <c r="E499" s="39" t="s">
        <v>1603</v>
      </c>
      <c r="F499" s="39" t="s">
        <v>295</v>
      </c>
      <c r="G499" s="39" t="s">
        <v>304</v>
      </c>
      <c r="H499" s="39" t="s">
        <v>1604</v>
      </c>
      <c r="I499" s="39" t="s">
        <v>1605</v>
      </c>
      <c r="J499" s="39">
        <v>1</v>
      </c>
    </row>
    <row r="500" spans="1:10" s="32" customFormat="1" ht="32.1" customHeight="1">
      <c r="A500" s="39" t="s">
        <v>108</v>
      </c>
      <c r="B500" s="111" t="s">
        <v>109</v>
      </c>
      <c r="C500" s="198" t="s">
        <v>110</v>
      </c>
      <c r="D500" s="189"/>
      <c r="E500" s="39" t="s">
        <v>1606</v>
      </c>
      <c r="F500" s="39" t="s">
        <v>295</v>
      </c>
      <c r="G500" s="39" t="s">
        <v>309</v>
      </c>
      <c r="H500" s="39" t="s">
        <v>1607</v>
      </c>
      <c r="I500" s="39" t="s">
        <v>1608</v>
      </c>
      <c r="J500" s="39">
        <v>1</v>
      </c>
    </row>
    <row r="501" spans="1:10" ht="24" customHeight="1">
      <c r="A501" s="160" t="s">
        <v>111</v>
      </c>
      <c r="B501" s="198" t="s">
        <v>83</v>
      </c>
      <c r="C501" s="205"/>
      <c r="D501" s="189"/>
      <c r="E501" s="39"/>
      <c r="F501" s="39"/>
      <c r="G501" s="39"/>
      <c r="H501" s="39"/>
      <c r="I501" s="39"/>
      <c r="J501" s="39">
        <f>SUM(J502:J505)</f>
        <v>4.5</v>
      </c>
    </row>
    <row r="502" spans="1:10" ht="38.1" customHeight="1">
      <c r="A502" s="160"/>
      <c r="B502" s="111" t="s">
        <v>1609</v>
      </c>
      <c r="C502" s="198" t="s">
        <v>113</v>
      </c>
      <c r="D502" s="189"/>
      <c r="E502" s="39" t="s">
        <v>1610</v>
      </c>
      <c r="F502" s="39" t="s">
        <v>295</v>
      </c>
      <c r="G502" s="39" t="s">
        <v>385</v>
      </c>
      <c r="H502" s="39" t="s">
        <v>1611</v>
      </c>
      <c r="I502" s="39" t="s">
        <v>1612</v>
      </c>
      <c r="J502" s="39">
        <v>1</v>
      </c>
    </row>
    <row r="503" spans="1:10" s="32" customFormat="1" ht="36.950000000000003" customHeight="1">
      <c r="A503" s="160"/>
      <c r="B503" s="111" t="s">
        <v>114</v>
      </c>
      <c r="C503" s="198" t="s">
        <v>115</v>
      </c>
      <c r="D503" s="189"/>
      <c r="E503" s="39" t="s">
        <v>1613</v>
      </c>
      <c r="F503" s="39" t="s">
        <v>321</v>
      </c>
      <c r="G503" s="39" t="s">
        <v>385</v>
      </c>
      <c r="H503" s="39" t="s">
        <v>1614</v>
      </c>
      <c r="I503" s="39" t="s">
        <v>1615</v>
      </c>
      <c r="J503" s="39">
        <v>1</v>
      </c>
    </row>
    <row r="504" spans="1:10" s="32" customFormat="1" ht="38.1" customHeight="1">
      <c r="A504" s="160"/>
      <c r="B504" s="111" t="s">
        <v>116</v>
      </c>
      <c r="C504" s="198" t="s">
        <v>117</v>
      </c>
      <c r="D504" s="189"/>
      <c r="E504" s="39" t="s">
        <v>1616</v>
      </c>
      <c r="F504" s="39" t="s">
        <v>321</v>
      </c>
      <c r="G504" s="39" t="s">
        <v>385</v>
      </c>
      <c r="H504" s="39" t="s">
        <v>1617</v>
      </c>
      <c r="I504" s="39" t="s">
        <v>1618</v>
      </c>
      <c r="J504" s="39">
        <v>1.5</v>
      </c>
    </row>
    <row r="505" spans="1:10" s="32" customFormat="1" ht="27" customHeight="1">
      <c r="A505" s="161"/>
      <c r="B505" s="111" t="s">
        <v>118</v>
      </c>
      <c r="C505" s="198" t="s">
        <v>119</v>
      </c>
      <c r="D505" s="189"/>
      <c r="E505" s="39" t="s">
        <v>1619</v>
      </c>
      <c r="F505" s="39" t="s">
        <v>346</v>
      </c>
      <c r="G505" s="39" t="s">
        <v>309</v>
      </c>
      <c r="H505" s="39" t="s">
        <v>1620</v>
      </c>
      <c r="I505" s="39" t="s">
        <v>1621</v>
      </c>
      <c r="J505" s="39">
        <v>1</v>
      </c>
    </row>
    <row r="506" spans="1:10" ht="21.95" customHeight="1">
      <c r="A506" s="206" t="s">
        <v>120</v>
      </c>
      <c r="B506" s="196"/>
      <c r="C506" s="196"/>
      <c r="D506" s="196"/>
      <c r="E506" s="39"/>
      <c r="F506" s="39"/>
      <c r="G506" s="39"/>
      <c r="H506" s="39"/>
      <c r="I506" s="39"/>
      <c r="J506" s="39">
        <f>SUM(J507+J511+J512)</f>
        <v>5</v>
      </c>
    </row>
    <row r="507" spans="1:10" ht="21.95" customHeight="1">
      <c r="A507" s="193"/>
      <c r="B507" s="156">
        <v>999901</v>
      </c>
      <c r="C507" s="207" t="s">
        <v>121</v>
      </c>
      <c r="D507" s="146"/>
      <c r="E507" s="39" t="s">
        <v>83</v>
      </c>
      <c r="F507" s="39"/>
      <c r="G507" s="39"/>
      <c r="H507" s="39"/>
      <c r="I507" s="39"/>
      <c r="J507" s="39">
        <f>SUM(J508:J510)</f>
        <v>3</v>
      </c>
    </row>
    <row r="508" spans="1:10" s="32" customFormat="1" ht="21.95" customHeight="1">
      <c r="A508" s="194"/>
      <c r="B508" s="169"/>
      <c r="C508" s="157"/>
      <c r="D508" s="148"/>
      <c r="E508" s="39" t="s">
        <v>1622</v>
      </c>
      <c r="F508" s="39" t="s">
        <v>295</v>
      </c>
      <c r="G508" s="39" t="s">
        <v>304</v>
      </c>
      <c r="H508" s="39" t="s">
        <v>1623</v>
      </c>
      <c r="I508" s="39" t="s">
        <v>1624</v>
      </c>
      <c r="J508" s="39">
        <v>1</v>
      </c>
    </row>
    <row r="509" spans="1:10" s="32" customFormat="1" ht="21.95" customHeight="1">
      <c r="A509" s="194"/>
      <c r="B509" s="169"/>
      <c r="C509" s="157"/>
      <c r="D509" s="148"/>
      <c r="E509" s="39" t="s">
        <v>1625</v>
      </c>
      <c r="F509" s="39" t="s">
        <v>295</v>
      </c>
      <c r="G509" s="39" t="s">
        <v>304</v>
      </c>
      <c r="H509" s="39" t="s">
        <v>1626</v>
      </c>
      <c r="I509" s="39" t="s">
        <v>1627</v>
      </c>
      <c r="J509" s="39">
        <v>1</v>
      </c>
    </row>
    <row r="510" spans="1:10" ht="21.95" customHeight="1">
      <c r="A510" s="194"/>
      <c r="B510" s="169"/>
      <c r="C510" s="157"/>
      <c r="D510" s="148"/>
      <c r="E510" s="39" t="s">
        <v>1628</v>
      </c>
      <c r="F510" s="39" t="s">
        <v>295</v>
      </c>
      <c r="G510" s="39" t="s">
        <v>326</v>
      </c>
      <c r="H510" s="39" t="s">
        <v>1629</v>
      </c>
      <c r="I510" s="39" t="s">
        <v>1630</v>
      </c>
      <c r="J510" s="39">
        <v>1</v>
      </c>
    </row>
    <row r="511" spans="1:10" ht="21.95" customHeight="1">
      <c r="A511" s="64"/>
      <c r="B511" s="39">
        <v>999818</v>
      </c>
      <c r="C511" s="207" t="s">
        <v>122</v>
      </c>
      <c r="D511" s="146"/>
      <c r="E511" s="39" t="s">
        <v>1631</v>
      </c>
      <c r="F511" s="39" t="s">
        <v>295</v>
      </c>
      <c r="G511" s="39" t="s">
        <v>304</v>
      </c>
      <c r="H511" s="39" t="s">
        <v>1632</v>
      </c>
      <c r="I511" s="39" t="s">
        <v>1633</v>
      </c>
      <c r="J511" s="39">
        <v>1</v>
      </c>
    </row>
    <row r="512" spans="1:10" s="32" customFormat="1" ht="24" customHeight="1">
      <c r="A512" s="65"/>
      <c r="B512" s="39">
        <v>999888</v>
      </c>
      <c r="C512" s="198" t="s">
        <v>123</v>
      </c>
      <c r="D512" s="189"/>
      <c r="E512" s="39" t="s">
        <v>1634</v>
      </c>
      <c r="F512" s="39" t="s">
        <v>321</v>
      </c>
      <c r="G512" s="39" t="s">
        <v>309</v>
      </c>
      <c r="H512" s="39" t="s">
        <v>1635</v>
      </c>
      <c r="I512" s="39" t="s">
        <v>1636</v>
      </c>
      <c r="J512" s="39">
        <v>1</v>
      </c>
    </row>
    <row r="513" spans="1:10" ht="24" customHeight="1">
      <c r="A513" s="66"/>
      <c r="B513" s="185" t="s">
        <v>125</v>
      </c>
      <c r="C513" s="196"/>
      <c r="D513" s="196"/>
      <c r="E513" s="196"/>
      <c r="F513" s="38"/>
      <c r="G513" s="38"/>
      <c r="H513" s="38"/>
      <c r="I513" s="46"/>
      <c r="J513" s="38">
        <f>SUM(J514+J591+J617+J634+J666+J701+J720+J722+J752+J764+J777+J796+J813+J824)</f>
        <v>205.5</v>
      </c>
    </row>
    <row r="514" spans="1:10" ht="21.95" customHeight="1">
      <c r="A514" s="195" t="s">
        <v>126</v>
      </c>
      <c r="B514" s="185" t="s">
        <v>127</v>
      </c>
      <c r="C514" s="196"/>
      <c r="D514" s="196"/>
      <c r="E514" s="49"/>
      <c r="F514" s="38"/>
      <c r="G514" s="38"/>
      <c r="H514" s="38"/>
      <c r="I514" s="46"/>
      <c r="J514" s="49">
        <f>SUM(J515+J556+J562+J568+J573+J577+J581+J582+J585+J588)</f>
        <v>58.5</v>
      </c>
    </row>
    <row r="515" spans="1:10" ht="18.95" customHeight="1">
      <c r="A515" s="184"/>
      <c r="B515" s="156" t="s">
        <v>1637</v>
      </c>
      <c r="C515" s="151" t="s">
        <v>83</v>
      </c>
      <c r="D515" s="152"/>
      <c r="E515" s="49"/>
      <c r="F515" s="38"/>
      <c r="G515" s="38"/>
      <c r="H515" s="38"/>
      <c r="I515" s="46"/>
      <c r="J515" s="49">
        <f>SUM(J516+J522+J527+J531+J532+J533+J534+J535+J536+J540+J543+J547+J550+J551+J552+J553+J554+J555)</f>
        <v>35</v>
      </c>
    </row>
    <row r="516" spans="1:10" ht="18.95" customHeight="1">
      <c r="A516" s="184"/>
      <c r="B516" s="160"/>
      <c r="C516" s="144" t="s">
        <v>1638</v>
      </c>
      <c r="D516" s="144"/>
      <c r="E516" s="39" t="s">
        <v>83</v>
      </c>
      <c r="F516" s="38"/>
      <c r="G516" s="38"/>
      <c r="H516" s="38"/>
      <c r="I516" s="46"/>
      <c r="J516" s="39">
        <f>SUM(J517:J521)</f>
        <v>6</v>
      </c>
    </row>
    <row r="517" spans="1:10" s="32" customFormat="1" ht="18.95" customHeight="1">
      <c r="A517" s="184"/>
      <c r="B517" s="160"/>
      <c r="C517" s="144"/>
      <c r="D517" s="144"/>
      <c r="E517" s="39" t="s">
        <v>1639</v>
      </c>
      <c r="F517" s="39" t="s">
        <v>321</v>
      </c>
      <c r="G517" s="39" t="s">
        <v>350</v>
      </c>
      <c r="H517" s="39" t="s">
        <v>1640</v>
      </c>
      <c r="I517" s="39" t="s">
        <v>1641</v>
      </c>
      <c r="J517" s="39">
        <v>2</v>
      </c>
    </row>
    <row r="518" spans="1:10" s="32" customFormat="1" ht="18.95" customHeight="1">
      <c r="A518" s="184"/>
      <c r="B518" s="160"/>
      <c r="C518" s="144"/>
      <c r="D518" s="144"/>
      <c r="E518" s="39" t="s">
        <v>1642</v>
      </c>
      <c r="F518" s="39" t="s">
        <v>295</v>
      </c>
      <c r="G518" s="39" t="s">
        <v>326</v>
      </c>
      <c r="H518" s="39" t="s">
        <v>1643</v>
      </c>
      <c r="I518" s="39" t="s">
        <v>1644</v>
      </c>
      <c r="J518" s="39">
        <v>1</v>
      </c>
    </row>
    <row r="519" spans="1:10" s="32" customFormat="1" ht="18.95" customHeight="1">
      <c r="A519" s="184"/>
      <c r="B519" s="160"/>
      <c r="C519" s="144"/>
      <c r="D519" s="144"/>
      <c r="E519" s="39" t="s">
        <v>1645</v>
      </c>
      <c r="F519" s="39" t="s">
        <v>295</v>
      </c>
      <c r="G519" s="39" t="s">
        <v>326</v>
      </c>
      <c r="H519" s="39" t="s">
        <v>1001</v>
      </c>
      <c r="I519" s="39" t="s">
        <v>1646</v>
      </c>
      <c r="J519" s="39">
        <v>1</v>
      </c>
    </row>
    <row r="520" spans="1:10" s="32" customFormat="1" ht="18.95" customHeight="1">
      <c r="A520" s="184"/>
      <c r="B520" s="160"/>
      <c r="C520" s="144"/>
      <c r="D520" s="144"/>
      <c r="E520" s="39" t="s">
        <v>1647</v>
      </c>
      <c r="F520" s="39" t="s">
        <v>295</v>
      </c>
      <c r="G520" s="39" t="s">
        <v>326</v>
      </c>
      <c r="H520" s="39" t="s">
        <v>1648</v>
      </c>
      <c r="I520" s="39" t="s">
        <v>1649</v>
      </c>
      <c r="J520" s="39">
        <v>1</v>
      </c>
    </row>
    <row r="521" spans="1:10" s="32" customFormat="1" ht="21.95" customHeight="1">
      <c r="A521" s="184"/>
      <c r="B521" s="160"/>
      <c r="C521" s="144"/>
      <c r="D521" s="144"/>
      <c r="E521" s="39" t="s">
        <v>1650</v>
      </c>
      <c r="F521" s="39" t="s">
        <v>295</v>
      </c>
      <c r="G521" s="39" t="s">
        <v>369</v>
      </c>
      <c r="H521" s="39" t="s">
        <v>1651</v>
      </c>
      <c r="I521" s="39" t="s">
        <v>1652</v>
      </c>
      <c r="J521" s="39">
        <v>1</v>
      </c>
    </row>
    <row r="522" spans="1:10" ht="21.95" customHeight="1">
      <c r="A522" s="184"/>
      <c r="B522" s="160"/>
      <c r="C522" s="144" t="s">
        <v>1653</v>
      </c>
      <c r="D522" s="144"/>
      <c r="E522" s="39" t="s">
        <v>83</v>
      </c>
      <c r="F522" s="39"/>
      <c r="G522" s="39"/>
      <c r="H522" s="39"/>
      <c r="I522" s="39"/>
      <c r="J522" s="39">
        <f>SUM(J523:J526)</f>
        <v>4</v>
      </c>
    </row>
    <row r="523" spans="1:10" s="32" customFormat="1" ht="21.95" customHeight="1">
      <c r="A523" s="184"/>
      <c r="B523" s="160"/>
      <c r="C523" s="144"/>
      <c r="D523" s="144"/>
      <c r="E523" s="39" t="s">
        <v>1654</v>
      </c>
      <c r="F523" s="39" t="s">
        <v>295</v>
      </c>
      <c r="G523" s="39" t="s">
        <v>304</v>
      </c>
      <c r="H523" s="39" t="s">
        <v>1655</v>
      </c>
      <c r="I523" s="39" t="s">
        <v>1656</v>
      </c>
      <c r="J523" s="39">
        <v>1</v>
      </c>
    </row>
    <row r="524" spans="1:10" s="32" customFormat="1" ht="21.95" customHeight="1">
      <c r="A524" s="184"/>
      <c r="B524" s="160"/>
      <c r="C524" s="144"/>
      <c r="D524" s="144"/>
      <c r="E524" s="39" t="s">
        <v>1657</v>
      </c>
      <c r="F524" s="39" t="s">
        <v>295</v>
      </c>
      <c r="G524" s="39" t="s">
        <v>326</v>
      </c>
      <c r="H524" s="39" t="s">
        <v>1658</v>
      </c>
      <c r="I524" s="39" t="s">
        <v>1659</v>
      </c>
      <c r="J524" s="39">
        <v>1</v>
      </c>
    </row>
    <row r="525" spans="1:10" s="32" customFormat="1" ht="21.95" customHeight="1">
      <c r="A525" s="184"/>
      <c r="B525" s="160"/>
      <c r="C525" s="144"/>
      <c r="D525" s="144"/>
      <c r="E525" s="39" t="s">
        <v>1660</v>
      </c>
      <c r="F525" s="39" t="s">
        <v>295</v>
      </c>
      <c r="G525" s="39" t="s">
        <v>309</v>
      </c>
      <c r="H525" s="39" t="s">
        <v>1661</v>
      </c>
      <c r="I525" s="39" t="s">
        <v>1662</v>
      </c>
      <c r="J525" s="39">
        <v>1</v>
      </c>
    </row>
    <row r="526" spans="1:10" ht="24.95" customHeight="1">
      <c r="A526" s="184"/>
      <c r="B526" s="160"/>
      <c r="C526" s="144"/>
      <c r="D526" s="144"/>
      <c r="E526" s="39" t="s">
        <v>1663</v>
      </c>
      <c r="F526" s="39" t="s">
        <v>295</v>
      </c>
      <c r="G526" s="39" t="s">
        <v>369</v>
      </c>
      <c r="H526" s="39" t="s">
        <v>1664</v>
      </c>
      <c r="I526" s="39" t="s">
        <v>1665</v>
      </c>
      <c r="J526" s="39">
        <v>1</v>
      </c>
    </row>
    <row r="527" spans="1:10" ht="21" customHeight="1">
      <c r="A527" s="184"/>
      <c r="B527" s="160"/>
      <c r="C527" s="144" t="s">
        <v>1666</v>
      </c>
      <c r="D527" s="144"/>
      <c r="E527" s="39" t="s">
        <v>83</v>
      </c>
      <c r="F527" s="39"/>
      <c r="G527" s="39"/>
      <c r="H527" s="39"/>
      <c r="I527" s="39"/>
      <c r="J527" s="39">
        <f>SUM(J528:J530)</f>
        <v>3</v>
      </c>
    </row>
    <row r="528" spans="1:10" s="32" customFormat="1" ht="24.95" customHeight="1">
      <c r="A528" s="184"/>
      <c r="B528" s="160"/>
      <c r="C528" s="144"/>
      <c r="D528" s="144"/>
      <c r="E528" s="39" t="s">
        <v>1667</v>
      </c>
      <c r="F528" s="39" t="s">
        <v>321</v>
      </c>
      <c r="G528" s="39" t="s">
        <v>309</v>
      </c>
      <c r="H528" s="39" t="s">
        <v>1668</v>
      </c>
      <c r="I528" s="39" t="s">
        <v>1669</v>
      </c>
      <c r="J528" s="39">
        <v>1</v>
      </c>
    </row>
    <row r="529" spans="1:10" ht="24.95" customHeight="1">
      <c r="A529" s="184"/>
      <c r="B529" s="160"/>
      <c r="C529" s="144"/>
      <c r="D529" s="144"/>
      <c r="E529" s="39" t="s">
        <v>1670</v>
      </c>
      <c r="F529" s="39" t="s">
        <v>295</v>
      </c>
      <c r="G529" s="39" t="s">
        <v>309</v>
      </c>
      <c r="H529" s="39" t="s">
        <v>1671</v>
      </c>
      <c r="I529" s="39" t="s">
        <v>1672</v>
      </c>
      <c r="J529" s="39">
        <v>1</v>
      </c>
    </row>
    <row r="530" spans="1:10" ht="24.95" customHeight="1">
      <c r="A530" s="184"/>
      <c r="B530" s="160"/>
      <c r="C530" s="144"/>
      <c r="D530" s="144"/>
      <c r="E530" s="39" t="s">
        <v>1673</v>
      </c>
      <c r="F530" s="39" t="s">
        <v>295</v>
      </c>
      <c r="G530" s="39" t="s">
        <v>309</v>
      </c>
      <c r="H530" s="39" t="s">
        <v>1674</v>
      </c>
      <c r="I530" s="39" t="s">
        <v>1675</v>
      </c>
      <c r="J530" s="39">
        <v>1</v>
      </c>
    </row>
    <row r="531" spans="1:10" ht="30" customHeight="1">
      <c r="A531" s="184"/>
      <c r="B531" s="160"/>
      <c r="C531" s="198" t="s">
        <v>1676</v>
      </c>
      <c r="D531" s="189"/>
      <c r="E531" s="39" t="s">
        <v>1677</v>
      </c>
      <c r="F531" s="39" t="s">
        <v>295</v>
      </c>
      <c r="G531" s="39" t="s">
        <v>309</v>
      </c>
      <c r="H531" s="39" t="s">
        <v>1678</v>
      </c>
      <c r="I531" s="39" t="s">
        <v>1679</v>
      </c>
      <c r="J531" s="39">
        <v>1</v>
      </c>
    </row>
    <row r="532" spans="1:10" ht="30" customHeight="1">
      <c r="A532" s="184"/>
      <c r="B532" s="160"/>
      <c r="C532" s="144" t="s">
        <v>1680</v>
      </c>
      <c r="D532" s="144"/>
      <c r="E532" s="39" t="s">
        <v>1681</v>
      </c>
      <c r="F532" s="39" t="s">
        <v>295</v>
      </c>
      <c r="G532" s="39" t="s">
        <v>309</v>
      </c>
      <c r="H532" s="39" t="s">
        <v>1682</v>
      </c>
      <c r="I532" s="39" t="s">
        <v>1683</v>
      </c>
      <c r="J532" s="39">
        <v>1</v>
      </c>
    </row>
    <row r="533" spans="1:10" ht="32.1" customHeight="1">
      <c r="A533" s="184"/>
      <c r="B533" s="160"/>
      <c r="C533" s="144" t="s">
        <v>1684</v>
      </c>
      <c r="D533" s="144"/>
      <c r="E533" s="39" t="s">
        <v>1685</v>
      </c>
      <c r="F533" s="39" t="s">
        <v>295</v>
      </c>
      <c r="G533" s="39" t="s">
        <v>304</v>
      </c>
      <c r="H533" s="39" t="s">
        <v>1686</v>
      </c>
      <c r="I533" s="39" t="s">
        <v>1277</v>
      </c>
      <c r="J533" s="39">
        <v>1</v>
      </c>
    </row>
    <row r="534" spans="1:10" ht="24.95" customHeight="1">
      <c r="A534" s="184"/>
      <c r="B534" s="160"/>
      <c r="C534" s="144" t="s">
        <v>1687</v>
      </c>
      <c r="D534" s="144"/>
      <c r="E534" s="39" t="s">
        <v>1688</v>
      </c>
      <c r="F534" s="39" t="s">
        <v>295</v>
      </c>
      <c r="G534" s="39" t="s">
        <v>304</v>
      </c>
      <c r="H534" s="39" t="s">
        <v>1689</v>
      </c>
      <c r="I534" s="39" t="s">
        <v>1690</v>
      </c>
      <c r="J534" s="39">
        <v>1</v>
      </c>
    </row>
    <row r="535" spans="1:10" s="32" customFormat="1" ht="24.95" customHeight="1">
      <c r="A535" s="184"/>
      <c r="B535" s="160"/>
      <c r="C535" s="144" t="s">
        <v>1691</v>
      </c>
      <c r="D535" s="144"/>
      <c r="E535" s="39" t="s">
        <v>1692</v>
      </c>
      <c r="F535" s="39" t="s">
        <v>295</v>
      </c>
      <c r="G535" s="39" t="s">
        <v>309</v>
      </c>
      <c r="H535" s="39" t="s">
        <v>1693</v>
      </c>
      <c r="I535" s="39" t="s">
        <v>1694</v>
      </c>
      <c r="J535" s="39">
        <v>1</v>
      </c>
    </row>
    <row r="536" spans="1:10" ht="23.1" customHeight="1">
      <c r="A536" s="184"/>
      <c r="B536" s="160"/>
      <c r="C536" s="144" t="s">
        <v>1695</v>
      </c>
      <c r="D536" s="144"/>
      <c r="E536" s="39" t="s">
        <v>83</v>
      </c>
      <c r="F536" s="39"/>
      <c r="G536" s="39"/>
      <c r="H536" s="39"/>
      <c r="I536" s="39"/>
      <c r="J536" s="39">
        <f>SUM(J537:J539)</f>
        <v>5</v>
      </c>
    </row>
    <row r="537" spans="1:10" ht="23.1" customHeight="1">
      <c r="A537" s="184"/>
      <c r="B537" s="160"/>
      <c r="C537" s="144"/>
      <c r="D537" s="144"/>
      <c r="E537" s="39" t="s">
        <v>1696</v>
      </c>
      <c r="F537" s="39" t="s">
        <v>321</v>
      </c>
      <c r="G537" s="39" t="s">
        <v>369</v>
      </c>
      <c r="H537" s="39" t="s">
        <v>1697</v>
      </c>
      <c r="I537" s="39" t="s">
        <v>1698</v>
      </c>
      <c r="J537" s="39">
        <v>2</v>
      </c>
    </row>
    <row r="538" spans="1:10" ht="23.1" customHeight="1">
      <c r="A538" s="184"/>
      <c r="B538" s="160"/>
      <c r="C538" s="144"/>
      <c r="D538" s="144"/>
      <c r="E538" s="39" t="s">
        <v>1699</v>
      </c>
      <c r="F538" s="39" t="s">
        <v>321</v>
      </c>
      <c r="G538" s="39" t="s">
        <v>385</v>
      </c>
      <c r="H538" s="39" t="s">
        <v>1700</v>
      </c>
      <c r="I538" s="39" t="s">
        <v>1701</v>
      </c>
      <c r="J538" s="39">
        <v>2</v>
      </c>
    </row>
    <row r="539" spans="1:10" s="32" customFormat="1" ht="21.95" customHeight="1">
      <c r="A539" s="184"/>
      <c r="B539" s="160"/>
      <c r="C539" s="144"/>
      <c r="D539" s="144"/>
      <c r="E539" s="39" t="s">
        <v>1702</v>
      </c>
      <c r="F539" s="39" t="s">
        <v>295</v>
      </c>
      <c r="G539" s="39" t="s">
        <v>385</v>
      </c>
      <c r="H539" s="39" t="s">
        <v>1703</v>
      </c>
      <c r="I539" s="39" t="s">
        <v>1704</v>
      </c>
      <c r="J539" s="39">
        <v>1</v>
      </c>
    </row>
    <row r="540" spans="1:10" s="32" customFormat="1" ht="21.95" customHeight="1">
      <c r="A540" s="184"/>
      <c r="B540" s="160"/>
      <c r="C540" s="151" t="s">
        <v>1705</v>
      </c>
      <c r="D540" s="152"/>
      <c r="E540" s="39" t="s">
        <v>83</v>
      </c>
      <c r="F540" s="39"/>
      <c r="G540" s="39"/>
      <c r="H540" s="39"/>
      <c r="I540" s="39"/>
      <c r="J540" s="39">
        <f>SUM(J541:J542)</f>
        <v>1.5</v>
      </c>
    </row>
    <row r="541" spans="1:10" s="32" customFormat="1" ht="21.95" customHeight="1">
      <c r="A541" s="184"/>
      <c r="B541" s="160"/>
      <c r="C541" s="153"/>
      <c r="D541" s="150"/>
      <c r="E541" s="39" t="s">
        <v>1706</v>
      </c>
      <c r="F541" s="39" t="s">
        <v>295</v>
      </c>
      <c r="G541" s="39" t="s">
        <v>304</v>
      </c>
      <c r="H541" s="39" t="s">
        <v>1707</v>
      </c>
      <c r="I541" s="39" t="s">
        <v>1708</v>
      </c>
      <c r="J541" s="39">
        <v>1</v>
      </c>
    </row>
    <row r="542" spans="1:10" ht="30" customHeight="1">
      <c r="A542" s="184"/>
      <c r="B542" s="160"/>
      <c r="C542" s="154"/>
      <c r="D542" s="155"/>
      <c r="E542" s="39" t="s">
        <v>1709</v>
      </c>
      <c r="F542" s="39" t="s">
        <v>295</v>
      </c>
      <c r="G542" s="39" t="s">
        <v>385</v>
      </c>
      <c r="H542" s="39" t="s">
        <v>1710</v>
      </c>
      <c r="I542" s="39" t="s">
        <v>1711</v>
      </c>
      <c r="J542" s="39">
        <v>0.5</v>
      </c>
    </row>
    <row r="543" spans="1:10" ht="21" customHeight="1">
      <c r="A543" s="184"/>
      <c r="B543" s="160"/>
      <c r="C543" s="144" t="s">
        <v>1712</v>
      </c>
      <c r="D543" s="144"/>
      <c r="E543" s="39" t="s">
        <v>83</v>
      </c>
      <c r="F543" s="67"/>
      <c r="G543" s="67"/>
      <c r="H543" s="67"/>
      <c r="I543" s="67"/>
      <c r="J543" s="39">
        <f>SUM(J544:J546)</f>
        <v>3</v>
      </c>
    </row>
    <row r="544" spans="1:10" s="32" customFormat="1" ht="27" customHeight="1">
      <c r="A544" s="184"/>
      <c r="B544" s="160"/>
      <c r="C544" s="144"/>
      <c r="D544" s="144"/>
      <c r="E544" s="39" t="s">
        <v>1713</v>
      </c>
      <c r="F544" s="39" t="s">
        <v>295</v>
      </c>
      <c r="G544" s="39" t="s">
        <v>385</v>
      </c>
      <c r="H544" s="39" t="s">
        <v>1714</v>
      </c>
      <c r="I544" s="39" t="s">
        <v>1715</v>
      </c>
      <c r="J544" s="39">
        <v>0.5</v>
      </c>
    </row>
    <row r="545" spans="1:10" s="32" customFormat="1" ht="27" customHeight="1">
      <c r="A545" s="184"/>
      <c r="B545" s="160"/>
      <c r="C545" s="144"/>
      <c r="D545" s="144"/>
      <c r="E545" s="39" t="s">
        <v>1716</v>
      </c>
      <c r="F545" s="39" t="s">
        <v>321</v>
      </c>
      <c r="G545" s="39" t="s">
        <v>385</v>
      </c>
      <c r="H545" s="39" t="s">
        <v>1717</v>
      </c>
      <c r="I545" s="39" t="s">
        <v>1718</v>
      </c>
      <c r="J545" s="39">
        <v>1.5</v>
      </c>
    </row>
    <row r="546" spans="1:10" ht="27.95" customHeight="1">
      <c r="A546" s="184"/>
      <c r="B546" s="160"/>
      <c r="C546" s="144"/>
      <c r="D546" s="144"/>
      <c r="E546" s="39" t="s">
        <v>1719</v>
      </c>
      <c r="F546" s="39" t="s">
        <v>295</v>
      </c>
      <c r="G546" s="39" t="s">
        <v>450</v>
      </c>
      <c r="H546" s="39" t="s">
        <v>1720</v>
      </c>
      <c r="I546" s="39" t="s">
        <v>1721</v>
      </c>
      <c r="J546" s="39">
        <v>1</v>
      </c>
    </row>
    <row r="547" spans="1:10" ht="24" customHeight="1">
      <c r="A547" s="184"/>
      <c r="B547" s="160"/>
      <c r="C547" s="151" t="s">
        <v>1722</v>
      </c>
      <c r="D547" s="152"/>
      <c r="E547" s="39" t="s">
        <v>83</v>
      </c>
      <c r="F547" s="39"/>
      <c r="G547" s="39"/>
      <c r="H547" s="39"/>
      <c r="I547" s="39"/>
      <c r="J547" s="39">
        <f>SUM(J548:J549)</f>
        <v>2.5</v>
      </c>
    </row>
    <row r="548" spans="1:10" ht="27.95" customHeight="1">
      <c r="A548" s="184"/>
      <c r="B548" s="160"/>
      <c r="C548" s="153"/>
      <c r="D548" s="150"/>
      <c r="E548" s="39" t="s">
        <v>1723</v>
      </c>
      <c r="F548" s="39" t="s">
        <v>321</v>
      </c>
      <c r="G548" s="39" t="s">
        <v>385</v>
      </c>
      <c r="H548" s="39" t="s">
        <v>1724</v>
      </c>
      <c r="I548" s="39" t="s">
        <v>1725</v>
      </c>
      <c r="J548" s="39">
        <v>2</v>
      </c>
    </row>
    <row r="549" spans="1:10" ht="27" customHeight="1">
      <c r="A549" s="184"/>
      <c r="B549" s="160"/>
      <c r="C549" s="154"/>
      <c r="D549" s="155"/>
      <c r="E549" s="39" t="s">
        <v>1726</v>
      </c>
      <c r="F549" s="39" t="s">
        <v>295</v>
      </c>
      <c r="G549" s="39" t="s">
        <v>445</v>
      </c>
      <c r="H549" s="39" t="s">
        <v>1727</v>
      </c>
      <c r="I549" s="39" t="s">
        <v>1728</v>
      </c>
      <c r="J549" s="39">
        <v>0.5</v>
      </c>
    </row>
    <row r="550" spans="1:10" ht="27" customHeight="1">
      <c r="A550" s="184"/>
      <c r="B550" s="160"/>
      <c r="C550" s="144" t="s">
        <v>1729</v>
      </c>
      <c r="D550" s="144"/>
      <c r="E550" s="39" t="s">
        <v>1730</v>
      </c>
      <c r="F550" s="39" t="s">
        <v>295</v>
      </c>
      <c r="G550" s="39" t="s">
        <v>385</v>
      </c>
      <c r="H550" s="39" t="s">
        <v>1731</v>
      </c>
      <c r="I550" s="39" t="s">
        <v>1732</v>
      </c>
      <c r="J550" s="39">
        <v>0.5</v>
      </c>
    </row>
    <row r="551" spans="1:10" ht="27" customHeight="1">
      <c r="A551" s="184"/>
      <c r="B551" s="160"/>
      <c r="C551" s="198" t="s">
        <v>1733</v>
      </c>
      <c r="D551" s="189"/>
      <c r="E551" s="39" t="s">
        <v>1734</v>
      </c>
      <c r="F551" s="39" t="s">
        <v>295</v>
      </c>
      <c r="G551" s="39" t="s">
        <v>385</v>
      </c>
      <c r="H551" s="39" t="s">
        <v>1735</v>
      </c>
      <c r="I551" s="39" t="s">
        <v>1736</v>
      </c>
      <c r="J551" s="39">
        <v>1</v>
      </c>
    </row>
    <row r="552" spans="1:10" ht="27" customHeight="1">
      <c r="A552" s="184"/>
      <c r="B552" s="160"/>
      <c r="C552" s="198" t="s">
        <v>1737</v>
      </c>
      <c r="D552" s="189"/>
      <c r="E552" s="39" t="s">
        <v>1738</v>
      </c>
      <c r="F552" s="39" t="s">
        <v>295</v>
      </c>
      <c r="G552" s="39" t="s">
        <v>309</v>
      </c>
      <c r="H552" s="39" t="s">
        <v>1739</v>
      </c>
      <c r="I552" s="39" t="s">
        <v>1740</v>
      </c>
      <c r="J552" s="39">
        <v>1</v>
      </c>
    </row>
    <row r="553" spans="1:10" ht="27" customHeight="1">
      <c r="A553" s="184"/>
      <c r="B553" s="160"/>
      <c r="C553" s="198" t="s">
        <v>1741</v>
      </c>
      <c r="D553" s="189"/>
      <c r="E553" s="39" t="s">
        <v>1742</v>
      </c>
      <c r="F553" s="39" t="s">
        <v>295</v>
      </c>
      <c r="G553" s="39" t="s">
        <v>385</v>
      </c>
      <c r="H553" s="39" t="s">
        <v>1743</v>
      </c>
      <c r="I553" s="39" t="s">
        <v>1744</v>
      </c>
      <c r="J553" s="39">
        <v>1</v>
      </c>
    </row>
    <row r="554" spans="1:10" ht="27" customHeight="1">
      <c r="A554" s="184"/>
      <c r="B554" s="160"/>
      <c r="C554" s="198" t="s">
        <v>1745</v>
      </c>
      <c r="D554" s="189"/>
      <c r="E554" s="39" t="s">
        <v>1746</v>
      </c>
      <c r="F554" s="39" t="s">
        <v>295</v>
      </c>
      <c r="G554" s="39" t="s">
        <v>385</v>
      </c>
      <c r="H554" s="39" t="s">
        <v>1747</v>
      </c>
      <c r="I554" s="39" t="s">
        <v>1748</v>
      </c>
      <c r="J554" s="39">
        <v>1</v>
      </c>
    </row>
    <row r="555" spans="1:10" s="32" customFormat="1" ht="30" customHeight="1">
      <c r="A555" s="184"/>
      <c r="B555" s="161"/>
      <c r="C555" s="144" t="s">
        <v>1749</v>
      </c>
      <c r="D555" s="144"/>
      <c r="E555" s="39" t="s">
        <v>1750</v>
      </c>
      <c r="F555" s="39" t="s">
        <v>1467</v>
      </c>
      <c r="G555" s="39" t="s">
        <v>309</v>
      </c>
      <c r="H555" s="39" t="s">
        <v>1751</v>
      </c>
      <c r="I555" s="39" t="s">
        <v>1752</v>
      </c>
      <c r="J555" s="39">
        <v>0.5</v>
      </c>
    </row>
    <row r="556" spans="1:10" ht="23.1" customHeight="1">
      <c r="A556" s="184"/>
      <c r="B556" s="160" t="s">
        <v>130</v>
      </c>
      <c r="C556" s="144" t="s">
        <v>83</v>
      </c>
      <c r="D556" s="144"/>
      <c r="E556" s="68"/>
      <c r="F556" s="67"/>
      <c r="G556" s="67"/>
      <c r="H556" s="67"/>
      <c r="I556" s="67"/>
      <c r="J556" s="39">
        <f>SUM(J557:J561)</f>
        <v>5.5</v>
      </c>
    </row>
    <row r="557" spans="1:10" s="32" customFormat="1" ht="27" customHeight="1">
      <c r="A557" s="184"/>
      <c r="B557" s="160"/>
      <c r="C557" s="144" t="s">
        <v>1753</v>
      </c>
      <c r="D557" s="144"/>
      <c r="E557" s="39" t="s">
        <v>1754</v>
      </c>
      <c r="F557" s="39" t="s">
        <v>295</v>
      </c>
      <c r="G557" s="39" t="s">
        <v>385</v>
      </c>
      <c r="H557" s="39" t="s">
        <v>1755</v>
      </c>
      <c r="I557" s="39" t="s">
        <v>1756</v>
      </c>
      <c r="J557" s="39">
        <v>1</v>
      </c>
    </row>
    <row r="558" spans="1:10" s="32" customFormat="1" ht="24.95" customHeight="1">
      <c r="A558" s="184"/>
      <c r="B558" s="160"/>
      <c r="C558" s="144" t="s">
        <v>1757</v>
      </c>
      <c r="D558" s="144"/>
      <c r="E558" s="39" t="s">
        <v>1758</v>
      </c>
      <c r="F558" s="39" t="s">
        <v>321</v>
      </c>
      <c r="G558" s="39" t="s">
        <v>385</v>
      </c>
      <c r="H558" s="39" t="s">
        <v>1759</v>
      </c>
      <c r="I558" s="39" t="s">
        <v>1760</v>
      </c>
      <c r="J558" s="39">
        <v>1.5</v>
      </c>
    </row>
    <row r="559" spans="1:10" s="32" customFormat="1" ht="29.1" customHeight="1">
      <c r="A559" s="184"/>
      <c r="B559" s="160"/>
      <c r="C559" s="198" t="s">
        <v>1761</v>
      </c>
      <c r="D559" s="189"/>
      <c r="E559" s="39" t="s">
        <v>1762</v>
      </c>
      <c r="F559" s="39" t="s">
        <v>295</v>
      </c>
      <c r="G559" s="39" t="s">
        <v>385</v>
      </c>
      <c r="H559" s="39" t="s">
        <v>1763</v>
      </c>
      <c r="I559" s="39" t="s">
        <v>1764</v>
      </c>
      <c r="J559" s="39">
        <v>1</v>
      </c>
    </row>
    <row r="560" spans="1:10" s="32" customFormat="1" ht="27" customHeight="1">
      <c r="A560" s="184"/>
      <c r="B560" s="160"/>
      <c r="C560" s="144" t="s">
        <v>1765</v>
      </c>
      <c r="D560" s="144"/>
      <c r="E560" s="39" t="s">
        <v>1766</v>
      </c>
      <c r="F560" s="39" t="s">
        <v>321</v>
      </c>
      <c r="G560" s="39" t="s">
        <v>385</v>
      </c>
      <c r="H560" s="39" t="s">
        <v>1767</v>
      </c>
      <c r="I560" s="39" t="s">
        <v>1768</v>
      </c>
      <c r="J560" s="39">
        <v>1.5</v>
      </c>
    </row>
    <row r="561" spans="1:10" ht="36" customHeight="1">
      <c r="A561" s="184"/>
      <c r="B561" s="161"/>
      <c r="C561" s="144" t="s">
        <v>1769</v>
      </c>
      <c r="D561" s="144"/>
      <c r="E561" s="39" t="s">
        <v>1770</v>
      </c>
      <c r="F561" s="39" t="s">
        <v>295</v>
      </c>
      <c r="G561" s="39" t="s">
        <v>385</v>
      </c>
      <c r="H561" s="39" t="s">
        <v>1771</v>
      </c>
      <c r="I561" s="39" t="s">
        <v>1772</v>
      </c>
      <c r="J561" s="39">
        <v>0.5</v>
      </c>
    </row>
    <row r="562" spans="1:10" ht="21" customHeight="1">
      <c r="A562" s="184"/>
      <c r="B562" s="144" t="s">
        <v>131</v>
      </c>
      <c r="C562" s="198" t="s">
        <v>83</v>
      </c>
      <c r="D562" s="189"/>
      <c r="E562" s="39"/>
      <c r="F562" s="39"/>
      <c r="G562" s="39"/>
      <c r="H562" s="39"/>
      <c r="I562" s="39"/>
      <c r="J562" s="39">
        <f>SUM(J563+J566+J567)</f>
        <v>3</v>
      </c>
    </row>
    <row r="563" spans="1:10" ht="21" customHeight="1">
      <c r="A563" s="184"/>
      <c r="B563" s="144"/>
      <c r="C563" s="151" t="s">
        <v>1773</v>
      </c>
      <c r="D563" s="152"/>
      <c r="E563" s="39" t="s">
        <v>83</v>
      </c>
      <c r="F563" s="39"/>
      <c r="G563" s="39"/>
      <c r="H563" s="39"/>
      <c r="I563" s="39"/>
      <c r="J563" s="39">
        <f>SUM(J564:J565)</f>
        <v>1.5</v>
      </c>
    </row>
    <row r="564" spans="1:10" ht="24.95" customHeight="1">
      <c r="A564" s="184"/>
      <c r="B564" s="144"/>
      <c r="C564" s="153"/>
      <c r="D564" s="150"/>
      <c r="E564" s="39" t="s">
        <v>1774</v>
      </c>
      <c r="F564" s="39" t="s">
        <v>295</v>
      </c>
      <c r="G564" s="39" t="s">
        <v>385</v>
      </c>
      <c r="H564" s="39" t="s">
        <v>1775</v>
      </c>
      <c r="I564" s="39" t="s">
        <v>1776</v>
      </c>
      <c r="J564" s="39">
        <v>1</v>
      </c>
    </row>
    <row r="565" spans="1:10" ht="24.95" customHeight="1">
      <c r="A565" s="184"/>
      <c r="B565" s="144"/>
      <c r="C565" s="154"/>
      <c r="D565" s="155"/>
      <c r="E565" s="39" t="s">
        <v>1777</v>
      </c>
      <c r="F565" s="39" t="s">
        <v>295</v>
      </c>
      <c r="G565" s="39" t="s">
        <v>385</v>
      </c>
      <c r="H565" s="39" t="s">
        <v>1778</v>
      </c>
      <c r="I565" s="39" t="s">
        <v>1779</v>
      </c>
      <c r="J565" s="39">
        <v>0.5</v>
      </c>
    </row>
    <row r="566" spans="1:10" ht="24.95" customHeight="1">
      <c r="A566" s="184"/>
      <c r="B566" s="144"/>
      <c r="C566" s="154" t="s">
        <v>1780</v>
      </c>
      <c r="D566" s="155"/>
      <c r="E566" s="39" t="s">
        <v>1781</v>
      </c>
      <c r="F566" s="39" t="s">
        <v>295</v>
      </c>
      <c r="G566" s="39" t="s">
        <v>385</v>
      </c>
      <c r="H566" s="39" t="s">
        <v>1782</v>
      </c>
      <c r="I566" s="39" t="s">
        <v>1783</v>
      </c>
      <c r="J566" s="39">
        <v>1</v>
      </c>
    </row>
    <row r="567" spans="1:10" ht="26.1" customHeight="1">
      <c r="A567" s="184"/>
      <c r="B567" s="144"/>
      <c r="C567" s="198" t="s">
        <v>1784</v>
      </c>
      <c r="D567" s="189"/>
      <c r="E567" s="39" t="s">
        <v>1785</v>
      </c>
      <c r="F567" s="39" t="s">
        <v>295</v>
      </c>
      <c r="G567" s="39" t="s">
        <v>385</v>
      </c>
      <c r="H567" s="39" t="s">
        <v>1786</v>
      </c>
      <c r="I567" s="39" t="s">
        <v>1787</v>
      </c>
      <c r="J567" s="39">
        <v>0.5</v>
      </c>
    </row>
    <row r="568" spans="1:10" ht="21.95" customHeight="1">
      <c r="A568" s="184"/>
      <c r="B568" s="170" t="s">
        <v>132</v>
      </c>
      <c r="C568" s="151" t="s">
        <v>83</v>
      </c>
      <c r="D568" s="152"/>
      <c r="E568" s="39"/>
      <c r="F568" s="39"/>
      <c r="G568" s="39"/>
      <c r="H568" s="39"/>
      <c r="I568" s="39"/>
      <c r="J568" s="39">
        <f>SUM(J569+J570)</f>
        <v>3.5</v>
      </c>
    </row>
    <row r="569" spans="1:10" ht="33.950000000000003" customHeight="1">
      <c r="A569" s="184"/>
      <c r="B569" s="171"/>
      <c r="C569" s="151" t="s">
        <v>1788</v>
      </c>
      <c r="D569" s="152"/>
      <c r="E569" s="39" t="s">
        <v>1789</v>
      </c>
      <c r="F569" s="39" t="s">
        <v>295</v>
      </c>
      <c r="G569" s="39" t="s">
        <v>385</v>
      </c>
      <c r="H569" s="39" t="s">
        <v>1790</v>
      </c>
      <c r="I569" s="39" t="s">
        <v>1791</v>
      </c>
      <c r="J569" s="39">
        <v>1</v>
      </c>
    </row>
    <row r="570" spans="1:10" ht="27" customHeight="1">
      <c r="A570" s="184"/>
      <c r="B570" s="171"/>
      <c r="C570" s="151" t="s">
        <v>1792</v>
      </c>
      <c r="D570" s="152"/>
      <c r="E570" s="39" t="s">
        <v>83</v>
      </c>
      <c r="F570" s="39"/>
      <c r="G570" s="39"/>
      <c r="H570" s="39"/>
      <c r="I570" s="39"/>
      <c r="J570" s="39">
        <f>SUM(J571:J572)</f>
        <v>2.5</v>
      </c>
    </row>
    <row r="571" spans="1:10" ht="24" customHeight="1">
      <c r="A571" s="184"/>
      <c r="B571" s="171"/>
      <c r="C571" s="153"/>
      <c r="D571" s="150"/>
      <c r="E571" s="39" t="s">
        <v>1793</v>
      </c>
      <c r="F571" s="39" t="s">
        <v>295</v>
      </c>
      <c r="G571" s="39" t="s">
        <v>385</v>
      </c>
      <c r="H571" s="39" t="s">
        <v>1794</v>
      </c>
      <c r="I571" s="39" t="s">
        <v>1795</v>
      </c>
      <c r="J571" s="39">
        <v>1</v>
      </c>
    </row>
    <row r="572" spans="1:10" s="32" customFormat="1" ht="24.95" customHeight="1">
      <c r="A572" s="184"/>
      <c r="B572" s="172"/>
      <c r="C572" s="154"/>
      <c r="D572" s="155"/>
      <c r="E572" s="39" t="s">
        <v>1796</v>
      </c>
      <c r="F572" s="39" t="s">
        <v>321</v>
      </c>
      <c r="G572" s="39" t="s">
        <v>385</v>
      </c>
      <c r="H572" s="39" t="s">
        <v>1797</v>
      </c>
      <c r="I572" s="39" t="s">
        <v>1798</v>
      </c>
      <c r="J572" s="39">
        <v>1.5</v>
      </c>
    </row>
    <row r="573" spans="1:10" s="32" customFormat="1" ht="20.100000000000001" customHeight="1">
      <c r="A573" s="184"/>
      <c r="B573" s="156" t="s">
        <v>133</v>
      </c>
      <c r="C573" s="198" t="s">
        <v>83</v>
      </c>
      <c r="D573" s="189"/>
      <c r="E573" s="39"/>
      <c r="F573" s="39"/>
      <c r="G573" s="39"/>
      <c r="H573" s="39"/>
      <c r="I573" s="39"/>
      <c r="J573" s="39">
        <f>SUM(J574:J576)</f>
        <v>2.5</v>
      </c>
    </row>
    <row r="574" spans="1:10" s="32" customFormat="1" ht="30" customHeight="1">
      <c r="A574" s="184"/>
      <c r="B574" s="160"/>
      <c r="C574" s="198" t="s">
        <v>1799</v>
      </c>
      <c r="D574" s="189"/>
      <c r="E574" s="39" t="s">
        <v>1800</v>
      </c>
      <c r="F574" s="39" t="s">
        <v>295</v>
      </c>
      <c r="G574" s="39" t="s">
        <v>385</v>
      </c>
      <c r="H574" s="39" t="s">
        <v>1801</v>
      </c>
      <c r="I574" s="39" t="s">
        <v>1802</v>
      </c>
      <c r="J574" s="39">
        <v>1</v>
      </c>
    </row>
    <row r="575" spans="1:10" s="32" customFormat="1" ht="30" customHeight="1">
      <c r="A575" s="184"/>
      <c r="B575" s="160"/>
      <c r="C575" s="198" t="s">
        <v>1803</v>
      </c>
      <c r="D575" s="189"/>
      <c r="E575" s="39" t="s">
        <v>1804</v>
      </c>
      <c r="F575" s="39" t="s">
        <v>295</v>
      </c>
      <c r="G575" s="39" t="s">
        <v>385</v>
      </c>
      <c r="H575" s="39" t="s">
        <v>1805</v>
      </c>
      <c r="I575" s="39" t="s">
        <v>1806</v>
      </c>
      <c r="J575" s="39">
        <v>1</v>
      </c>
    </row>
    <row r="576" spans="1:10" ht="30" customHeight="1">
      <c r="A576" s="184"/>
      <c r="B576" s="161"/>
      <c r="C576" s="198" t="s">
        <v>1807</v>
      </c>
      <c r="D576" s="189"/>
      <c r="E576" s="39" t="s">
        <v>1808</v>
      </c>
      <c r="F576" s="39" t="s">
        <v>295</v>
      </c>
      <c r="G576" s="39" t="s">
        <v>385</v>
      </c>
      <c r="H576" s="39" t="s">
        <v>1809</v>
      </c>
      <c r="I576" s="39" t="s">
        <v>1810</v>
      </c>
      <c r="J576" s="39">
        <v>0.5</v>
      </c>
    </row>
    <row r="577" spans="1:10" ht="21.95" customHeight="1">
      <c r="A577" s="184"/>
      <c r="B577" s="156" t="s">
        <v>134</v>
      </c>
      <c r="C577" s="198" t="s">
        <v>83</v>
      </c>
      <c r="D577" s="189"/>
      <c r="E577" s="39"/>
      <c r="F577" s="39"/>
      <c r="G577" s="39"/>
      <c r="H577" s="39"/>
      <c r="I577" s="39"/>
      <c r="J577" s="39">
        <f>SUM(J578:J580)</f>
        <v>3.5</v>
      </c>
    </row>
    <row r="578" spans="1:10" ht="24.95" customHeight="1">
      <c r="A578" s="184"/>
      <c r="B578" s="160"/>
      <c r="C578" s="198" t="s">
        <v>1811</v>
      </c>
      <c r="D578" s="189"/>
      <c r="E578" s="39" t="s">
        <v>1812</v>
      </c>
      <c r="F578" s="39" t="s">
        <v>321</v>
      </c>
      <c r="G578" s="39" t="s">
        <v>385</v>
      </c>
      <c r="H578" s="39" t="s">
        <v>1813</v>
      </c>
      <c r="I578" s="39" t="s">
        <v>1814</v>
      </c>
      <c r="J578" s="39">
        <v>2</v>
      </c>
    </row>
    <row r="579" spans="1:10" ht="24.95" customHeight="1">
      <c r="A579" s="184"/>
      <c r="B579" s="160"/>
      <c r="C579" s="198" t="s">
        <v>1815</v>
      </c>
      <c r="D579" s="189"/>
      <c r="E579" s="39" t="s">
        <v>1816</v>
      </c>
      <c r="F579" s="39" t="s">
        <v>295</v>
      </c>
      <c r="G579" s="39" t="s">
        <v>369</v>
      </c>
      <c r="H579" s="39" t="s">
        <v>1817</v>
      </c>
      <c r="I579" s="39" t="s">
        <v>1818</v>
      </c>
      <c r="J579" s="39">
        <v>1</v>
      </c>
    </row>
    <row r="580" spans="1:10" ht="26.1" customHeight="1">
      <c r="A580" s="184"/>
      <c r="B580" s="161"/>
      <c r="C580" s="198" t="s">
        <v>1819</v>
      </c>
      <c r="D580" s="189"/>
      <c r="E580" s="39" t="s">
        <v>1820</v>
      </c>
      <c r="F580" s="39" t="s">
        <v>295</v>
      </c>
      <c r="G580" s="39" t="s">
        <v>438</v>
      </c>
      <c r="H580" s="39" t="s">
        <v>1821</v>
      </c>
      <c r="I580" s="39" t="s">
        <v>1822</v>
      </c>
      <c r="J580" s="39">
        <v>0.5</v>
      </c>
    </row>
    <row r="581" spans="1:10" ht="26.1" customHeight="1">
      <c r="A581" s="184"/>
      <c r="B581" s="39" t="s">
        <v>135</v>
      </c>
      <c r="C581" s="198" t="s">
        <v>1823</v>
      </c>
      <c r="D581" s="189"/>
      <c r="E581" s="39" t="s">
        <v>1824</v>
      </c>
      <c r="F581" s="39" t="s">
        <v>295</v>
      </c>
      <c r="G581" s="39" t="s">
        <v>438</v>
      </c>
      <c r="H581" s="39" t="s">
        <v>1825</v>
      </c>
      <c r="I581" s="39" t="s">
        <v>1826</v>
      </c>
      <c r="J581" s="39">
        <v>0.5</v>
      </c>
    </row>
    <row r="582" spans="1:10" ht="26.1" customHeight="1">
      <c r="A582" s="184"/>
      <c r="B582" s="156" t="s">
        <v>136</v>
      </c>
      <c r="C582" s="198" t="s">
        <v>83</v>
      </c>
      <c r="D582" s="189"/>
      <c r="E582" s="39"/>
      <c r="F582" s="39"/>
      <c r="G582" s="39"/>
      <c r="H582" s="39"/>
      <c r="I582" s="39"/>
      <c r="J582" s="39">
        <f>SUM(J583:J584)</f>
        <v>2</v>
      </c>
    </row>
    <row r="583" spans="1:10" ht="26.1" customHeight="1">
      <c r="A583" s="184"/>
      <c r="B583" s="160"/>
      <c r="C583" s="198" t="s">
        <v>1827</v>
      </c>
      <c r="D583" s="189"/>
      <c r="E583" s="39" t="s">
        <v>1828</v>
      </c>
      <c r="F583" s="39" t="s">
        <v>295</v>
      </c>
      <c r="G583" s="39" t="s">
        <v>385</v>
      </c>
      <c r="H583" s="39" t="s">
        <v>1829</v>
      </c>
      <c r="I583" s="39" t="s">
        <v>1830</v>
      </c>
      <c r="J583" s="39">
        <v>1</v>
      </c>
    </row>
    <row r="584" spans="1:10" ht="26.1" customHeight="1">
      <c r="A584" s="184"/>
      <c r="B584" s="160"/>
      <c r="C584" s="198" t="s">
        <v>1831</v>
      </c>
      <c r="D584" s="189"/>
      <c r="E584" s="39" t="s">
        <v>1832</v>
      </c>
      <c r="F584" s="39" t="s">
        <v>295</v>
      </c>
      <c r="G584" s="39" t="s">
        <v>385</v>
      </c>
      <c r="H584" s="39" t="s">
        <v>1833</v>
      </c>
      <c r="I584" s="39" t="s">
        <v>1834</v>
      </c>
      <c r="J584" s="39">
        <v>1</v>
      </c>
    </row>
    <row r="585" spans="1:10" ht="26.1" customHeight="1">
      <c r="A585" s="184"/>
      <c r="B585" s="156" t="s">
        <v>137</v>
      </c>
      <c r="C585" s="198" t="s">
        <v>83</v>
      </c>
      <c r="D585" s="189"/>
      <c r="E585" s="39"/>
      <c r="F585" s="39"/>
      <c r="G585" s="39"/>
      <c r="H585" s="39"/>
      <c r="I585" s="39"/>
      <c r="J585" s="39">
        <f>SUM(J586:J587)</f>
        <v>1.5</v>
      </c>
    </row>
    <row r="586" spans="1:10" ht="26.1" customHeight="1">
      <c r="A586" s="184"/>
      <c r="B586" s="160"/>
      <c r="C586" s="198" t="s">
        <v>1835</v>
      </c>
      <c r="D586" s="189"/>
      <c r="E586" s="39" t="s">
        <v>1836</v>
      </c>
      <c r="F586" s="39" t="s">
        <v>295</v>
      </c>
      <c r="G586" s="39" t="s">
        <v>385</v>
      </c>
      <c r="H586" s="39" t="s">
        <v>1837</v>
      </c>
      <c r="I586" s="39" t="s">
        <v>1838</v>
      </c>
      <c r="J586" s="39">
        <v>0.5</v>
      </c>
    </row>
    <row r="587" spans="1:10" ht="30" customHeight="1">
      <c r="A587" s="184"/>
      <c r="B587" s="161"/>
      <c r="C587" s="198" t="s">
        <v>1839</v>
      </c>
      <c r="D587" s="189"/>
      <c r="E587" s="39" t="s">
        <v>1840</v>
      </c>
      <c r="F587" s="39" t="s">
        <v>295</v>
      </c>
      <c r="G587" s="39" t="s">
        <v>309</v>
      </c>
      <c r="H587" s="39" t="s">
        <v>1841</v>
      </c>
      <c r="I587" s="39" t="s">
        <v>1842</v>
      </c>
      <c r="J587" s="39">
        <v>1</v>
      </c>
    </row>
    <row r="588" spans="1:10" ht="21.95" customHeight="1">
      <c r="A588" s="184"/>
      <c r="B588" s="160" t="s">
        <v>138</v>
      </c>
      <c r="C588" s="198" t="s">
        <v>83</v>
      </c>
      <c r="D588" s="189"/>
      <c r="E588" s="39"/>
      <c r="F588" s="39"/>
      <c r="G588" s="39"/>
      <c r="H588" s="39"/>
      <c r="I588" s="39"/>
      <c r="J588" s="39">
        <f>SUM(J589:J590)</f>
        <v>1.5</v>
      </c>
    </row>
    <row r="589" spans="1:10" ht="27.95" customHeight="1">
      <c r="A589" s="184"/>
      <c r="B589" s="160"/>
      <c r="C589" s="198" t="s">
        <v>1843</v>
      </c>
      <c r="D589" s="189"/>
      <c r="E589" s="39" t="s">
        <v>1844</v>
      </c>
      <c r="F589" s="39" t="s">
        <v>295</v>
      </c>
      <c r="G589" s="39" t="s">
        <v>369</v>
      </c>
      <c r="H589" s="39" t="s">
        <v>1845</v>
      </c>
      <c r="I589" s="39" t="s">
        <v>1846</v>
      </c>
      <c r="J589" s="39">
        <v>1</v>
      </c>
    </row>
    <row r="590" spans="1:10" ht="24" customHeight="1">
      <c r="A590" s="184"/>
      <c r="B590" s="161"/>
      <c r="C590" s="198" t="s">
        <v>1847</v>
      </c>
      <c r="D590" s="189"/>
      <c r="E590" s="39" t="s">
        <v>1848</v>
      </c>
      <c r="F590" s="39" t="s">
        <v>295</v>
      </c>
      <c r="G590" s="39" t="s">
        <v>385</v>
      </c>
      <c r="H590" s="39" t="s">
        <v>1849</v>
      </c>
      <c r="I590" s="39" t="s">
        <v>1850</v>
      </c>
      <c r="J590" s="39">
        <v>0.5</v>
      </c>
    </row>
    <row r="591" spans="1:10" ht="24" customHeight="1">
      <c r="A591" s="185" t="s">
        <v>139</v>
      </c>
      <c r="B591" s="202" t="s">
        <v>140</v>
      </c>
      <c r="C591" s="203"/>
      <c r="D591" s="204"/>
      <c r="E591" s="39"/>
      <c r="F591" s="39"/>
      <c r="G591" s="39"/>
      <c r="H591" s="39"/>
      <c r="I591" s="39"/>
      <c r="J591" s="61">
        <f>SUM(J592+J610+J613+J616)</f>
        <v>17</v>
      </c>
    </row>
    <row r="592" spans="1:10" ht="18" customHeight="1">
      <c r="A592" s="196"/>
      <c r="B592" s="151" t="s">
        <v>1637</v>
      </c>
      <c r="C592" s="197" t="s">
        <v>83</v>
      </c>
      <c r="D592" s="197"/>
      <c r="E592" s="197"/>
      <c r="F592" s="39"/>
      <c r="G592" s="39"/>
      <c r="H592" s="39"/>
      <c r="I592" s="39"/>
      <c r="J592" s="39">
        <f>SUM(J593+J600+J604+J608+J609)</f>
        <v>13.5</v>
      </c>
    </row>
    <row r="593" spans="1:10" ht="18" customHeight="1">
      <c r="A593" s="196"/>
      <c r="B593" s="153"/>
      <c r="C593" s="144" t="s">
        <v>1851</v>
      </c>
      <c r="D593" s="144"/>
      <c r="E593" s="39" t="s">
        <v>83</v>
      </c>
      <c r="F593" s="39"/>
      <c r="G593" s="39"/>
      <c r="H593" s="39"/>
      <c r="I593" s="39"/>
      <c r="J593" s="39">
        <f>SUM(J594:J599)</f>
        <v>6</v>
      </c>
    </row>
    <row r="594" spans="1:10" s="32" customFormat="1" ht="23.1" customHeight="1">
      <c r="A594" s="196"/>
      <c r="B594" s="153"/>
      <c r="C594" s="144"/>
      <c r="D594" s="144"/>
      <c r="E594" s="39" t="s">
        <v>1852</v>
      </c>
      <c r="F594" s="39" t="s">
        <v>295</v>
      </c>
      <c r="G594" s="39" t="s">
        <v>304</v>
      </c>
      <c r="H594" s="39" t="s">
        <v>1853</v>
      </c>
      <c r="I594" s="39" t="s">
        <v>1854</v>
      </c>
      <c r="J594" s="39">
        <v>1</v>
      </c>
    </row>
    <row r="595" spans="1:10" s="32" customFormat="1" ht="26.1" customHeight="1">
      <c r="A595" s="196"/>
      <c r="B595" s="153"/>
      <c r="C595" s="144"/>
      <c r="D595" s="144"/>
      <c r="E595" s="39" t="s">
        <v>1855</v>
      </c>
      <c r="F595" s="39" t="s">
        <v>295</v>
      </c>
      <c r="G595" s="39" t="s">
        <v>304</v>
      </c>
      <c r="H595" s="39" t="s">
        <v>1856</v>
      </c>
      <c r="I595" s="39" t="s">
        <v>1857</v>
      </c>
      <c r="J595" s="39">
        <v>1</v>
      </c>
    </row>
    <row r="596" spans="1:10" s="32" customFormat="1" ht="26.1" customHeight="1">
      <c r="A596" s="196"/>
      <c r="B596" s="153"/>
      <c r="C596" s="144"/>
      <c r="D596" s="144"/>
      <c r="E596" s="39" t="s">
        <v>1858</v>
      </c>
      <c r="F596" s="39" t="s">
        <v>295</v>
      </c>
      <c r="G596" s="39" t="s">
        <v>309</v>
      </c>
      <c r="H596" s="39" t="s">
        <v>1859</v>
      </c>
      <c r="I596" s="39" t="s">
        <v>1860</v>
      </c>
      <c r="J596" s="39">
        <v>1</v>
      </c>
    </row>
    <row r="597" spans="1:10" s="32" customFormat="1" ht="26.1" customHeight="1">
      <c r="A597" s="196"/>
      <c r="B597" s="153"/>
      <c r="C597" s="144"/>
      <c r="D597" s="144"/>
      <c r="E597" s="39" t="s">
        <v>1861</v>
      </c>
      <c r="F597" s="39" t="s">
        <v>295</v>
      </c>
      <c r="G597" s="39" t="s">
        <v>309</v>
      </c>
      <c r="H597" s="39" t="s">
        <v>1862</v>
      </c>
      <c r="I597" s="39" t="s">
        <v>1863</v>
      </c>
      <c r="J597" s="39">
        <v>1</v>
      </c>
    </row>
    <row r="598" spans="1:10" ht="26.1" customHeight="1">
      <c r="A598" s="196"/>
      <c r="B598" s="153"/>
      <c r="C598" s="144"/>
      <c r="D598" s="144"/>
      <c r="E598" s="39" t="s">
        <v>1864</v>
      </c>
      <c r="F598" s="39" t="s">
        <v>295</v>
      </c>
      <c r="G598" s="39" t="s">
        <v>322</v>
      </c>
      <c r="H598" s="39" t="s">
        <v>1865</v>
      </c>
      <c r="I598" s="39" t="s">
        <v>1866</v>
      </c>
      <c r="J598" s="39">
        <v>1</v>
      </c>
    </row>
    <row r="599" spans="1:10" ht="21.95" customHeight="1">
      <c r="A599" s="196"/>
      <c r="B599" s="153"/>
      <c r="C599" s="144"/>
      <c r="D599" s="144"/>
      <c r="E599" s="39" t="s">
        <v>1867</v>
      </c>
      <c r="F599" s="39" t="s">
        <v>295</v>
      </c>
      <c r="G599" s="39" t="s">
        <v>304</v>
      </c>
      <c r="H599" s="39" t="s">
        <v>1868</v>
      </c>
      <c r="I599" s="39" t="s">
        <v>1869</v>
      </c>
      <c r="J599" s="39">
        <v>1</v>
      </c>
    </row>
    <row r="600" spans="1:10" ht="21.95" customHeight="1">
      <c r="A600" s="196"/>
      <c r="B600" s="153"/>
      <c r="C600" s="144" t="s">
        <v>1870</v>
      </c>
      <c r="D600" s="144"/>
      <c r="E600" s="59" t="s">
        <v>83</v>
      </c>
      <c r="F600" s="59"/>
      <c r="G600" s="59"/>
      <c r="H600" s="59"/>
      <c r="I600" s="59"/>
      <c r="J600" s="59">
        <f>SUM(J601:J603)</f>
        <v>3</v>
      </c>
    </row>
    <row r="601" spans="1:10" s="32" customFormat="1" ht="27" customHeight="1">
      <c r="A601" s="196"/>
      <c r="B601" s="153"/>
      <c r="C601" s="144"/>
      <c r="D601" s="144"/>
      <c r="E601" s="39" t="s">
        <v>1871</v>
      </c>
      <c r="F601" s="39" t="s">
        <v>295</v>
      </c>
      <c r="G601" s="39" t="s">
        <v>309</v>
      </c>
      <c r="H601" s="39" t="s">
        <v>1872</v>
      </c>
      <c r="I601" s="39" t="s">
        <v>1873</v>
      </c>
      <c r="J601" s="39">
        <v>1</v>
      </c>
    </row>
    <row r="602" spans="1:10" ht="29.1" customHeight="1">
      <c r="A602" s="196"/>
      <c r="B602" s="153"/>
      <c r="C602" s="144"/>
      <c r="D602" s="144"/>
      <c r="E602" s="39" t="s">
        <v>1874</v>
      </c>
      <c r="F602" s="39" t="s">
        <v>295</v>
      </c>
      <c r="G602" s="39" t="s">
        <v>309</v>
      </c>
      <c r="H602" s="39" t="s">
        <v>1875</v>
      </c>
      <c r="I602" s="39" t="s">
        <v>1876</v>
      </c>
      <c r="J602" s="39">
        <v>1</v>
      </c>
    </row>
    <row r="603" spans="1:10" ht="27" customHeight="1">
      <c r="A603" s="196"/>
      <c r="B603" s="153"/>
      <c r="C603" s="144"/>
      <c r="D603" s="144"/>
      <c r="E603" s="39" t="s">
        <v>1877</v>
      </c>
      <c r="F603" s="39" t="s">
        <v>295</v>
      </c>
      <c r="G603" s="39" t="s">
        <v>309</v>
      </c>
      <c r="H603" s="39" t="s">
        <v>1878</v>
      </c>
      <c r="I603" s="39" t="s">
        <v>1879</v>
      </c>
      <c r="J603" s="39">
        <v>1</v>
      </c>
    </row>
    <row r="604" spans="1:10" ht="21.95" customHeight="1">
      <c r="A604" s="196"/>
      <c r="B604" s="153"/>
      <c r="C604" s="144" t="s">
        <v>1880</v>
      </c>
      <c r="D604" s="144"/>
      <c r="E604" s="69" t="s">
        <v>83</v>
      </c>
      <c r="F604" s="59"/>
      <c r="G604" s="59"/>
      <c r="H604" s="59"/>
      <c r="I604" s="59"/>
      <c r="J604" s="59">
        <f>SUM(J605:J607)</f>
        <v>2</v>
      </c>
    </row>
    <row r="605" spans="1:10" ht="27.95" customHeight="1">
      <c r="A605" s="196"/>
      <c r="B605" s="153"/>
      <c r="C605" s="144"/>
      <c r="D605" s="144"/>
      <c r="E605" s="39" t="s">
        <v>1881</v>
      </c>
      <c r="F605" s="39" t="s">
        <v>295</v>
      </c>
      <c r="G605" s="39" t="s">
        <v>309</v>
      </c>
      <c r="H605" s="39" t="s">
        <v>1882</v>
      </c>
      <c r="I605" s="39" t="s">
        <v>1883</v>
      </c>
      <c r="J605" s="39">
        <v>0.5</v>
      </c>
    </row>
    <row r="606" spans="1:10" ht="30" customHeight="1">
      <c r="A606" s="196"/>
      <c r="B606" s="153"/>
      <c r="C606" s="144"/>
      <c r="D606" s="144"/>
      <c r="E606" s="39" t="s">
        <v>1884</v>
      </c>
      <c r="F606" s="39" t="s">
        <v>1467</v>
      </c>
      <c r="G606" s="39" t="s">
        <v>309</v>
      </c>
      <c r="H606" s="39" t="s">
        <v>1885</v>
      </c>
      <c r="I606" s="39" t="s">
        <v>1886</v>
      </c>
      <c r="J606" s="39">
        <v>0.5</v>
      </c>
    </row>
    <row r="607" spans="1:10" s="32" customFormat="1" ht="27.95" customHeight="1">
      <c r="A607" s="196"/>
      <c r="B607" s="153"/>
      <c r="C607" s="144"/>
      <c r="D607" s="144"/>
      <c r="E607" s="39" t="s">
        <v>1887</v>
      </c>
      <c r="F607" s="39" t="s">
        <v>295</v>
      </c>
      <c r="G607" s="39" t="s">
        <v>309</v>
      </c>
      <c r="H607" s="39" t="s">
        <v>1888</v>
      </c>
      <c r="I607" s="39" t="s">
        <v>1889</v>
      </c>
      <c r="J607" s="39">
        <v>1</v>
      </c>
    </row>
    <row r="608" spans="1:10" s="32" customFormat="1" ht="30" customHeight="1">
      <c r="A608" s="196"/>
      <c r="B608" s="153"/>
      <c r="C608" s="198" t="s">
        <v>1890</v>
      </c>
      <c r="D608" s="189"/>
      <c r="E608" s="39" t="s">
        <v>1891</v>
      </c>
      <c r="F608" s="39" t="s">
        <v>295</v>
      </c>
      <c r="G608" s="39" t="s">
        <v>385</v>
      </c>
      <c r="H608" s="39" t="s">
        <v>1892</v>
      </c>
      <c r="I608" s="39" t="s">
        <v>1893</v>
      </c>
      <c r="J608" s="39">
        <v>1</v>
      </c>
    </row>
    <row r="609" spans="1:10" s="32" customFormat="1" ht="30" customHeight="1">
      <c r="A609" s="196"/>
      <c r="B609" s="153"/>
      <c r="C609" s="144" t="s">
        <v>1894</v>
      </c>
      <c r="D609" s="144"/>
      <c r="E609" s="39" t="s">
        <v>1895</v>
      </c>
      <c r="F609" s="39" t="s">
        <v>321</v>
      </c>
      <c r="G609" s="39" t="s">
        <v>385</v>
      </c>
      <c r="H609" s="39" t="s">
        <v>1896</v>
      </c>
      <c r="I609" s="39" t="s">
        <v>1897</v>
      </c>
      <c r="J609" s="39">
        <v>1.5</v>
      </c>
    </row>
    <row r="610" spans="1:10" ht="21.95" customHeight="1">
      <c r="A610" s="196"/>
      <c r="B610" s="144" t="s">
        <v>142</v>
      </c>
      <c r="C610" s="159" t="s">
        <v>83</v>
      </c>
      <c r="D610" s="155"/>
      <c r="E610" s="70"/>
      <c r="F610" s="68"/>
      <c r="G610" s="68"/>
      <c r="H610" s="68"/>
      <c r="I610" s="68"/>
      <c r="J610" s="59">
        <f>SUM(J611:J612)</f>
        <v>1</v>
      </c>
    </row>
    <row r="611" spans="1:10" ht="30" customHeight="1">
      <c r="A611" s="196"/>
      <c r="B611" s="144"/>
      <c r="C611" s="205" t="s">
        <v>1898</v>
      </c>
      <c r="D611" s="189"/>
      <c r="E611" s="44" t="s">
        <v>1899</v>
      </c>
      <c r="F611" s="39" t="s">
        <v>295</v>
      </c>
      <c r="G611" s="44" t="s">
        <v>385</v>
      </c>
      <c r="H611" s="44" t="s">
        <v>1900</v>
      </c>
      <c r="I611" s="44" t="s">
        <v>1901</v>
      </c>
      <c r="J611" s="44">
        <v>0.5</v>
      </c>
    </row>
    <row r="612" spans="1:10" ht="30" customHeight="1">
      <c r="A612" s="196"/>
      <c r="B612" s="144"/>
      <c r="C612" s="205" t="s">
        <v>1902</v>
      </c>
      <c r="D612" s="189"/>
      <c r="E612" s="44" t="s">
        <v>1903</v>
      </c>
      <c r="F612" s="39" t="s">
        <v>295</v>
      </c>
      <c r="G612" s="44" t="s">
        <v>385</v>
      </c>
      <c r="H612" s="44" t="s">
        <v>1904</v>
      </c>
      <c r="I612" s="44" t="s">
        <v>1905</v>
      </c>
      <c r="J612" s="44">
        <v>0.5</v>
      </c>
    </row>
    <row r="613" spans="1:10" ht="30" customHeight="1">
      <c r="A613" s="196"/>
      <c r="B613" s="156" t="s">
        <v>143</v>
      </c>
      <c r="C613" s="205" t="s">
        <v>83</v>
      </c>
      <c r="D613" s="189"/>
      <c r="E613" s="44"/>
      <c r="F613" s="44"/>
      <c r="G613" s="44"/>
      <c r="H613" s="44"/>
      <c r="I613" s="44"/>
      <c r="J613" s="44">
        <f>SUM(J614:J615)</f>
        <v>1.5</v>
      </c>
    </row>
    <row r="614" spans="1:10" ht="39" customHeight="1">
      <c r="A614" s="196"/>
      <c r="B614" s="160"/>
      <c r="C614" s="205" t="s">
        <v>1906</v>
      </c>
      <c r="D614" s="189"/>
      <c r="E614" s="44" t="s">
        <v>1907</v>
      </c>
      <c r="F614" s="44" t="s">
        <v>295</v>
      </c>
      <c r="G614" s="44" t="s">
        <v>385</v>
      </c>
      <c r="H614" s="44" t="s">
        <v>1908</v>
      </c>
      <c r="I614" s="44" t="s">
        <v>1909</v>
      </c>
      <c r="J614" s="44">
        <v>1</v>
      </c>
    </row>
    <row r="615" spans="1:10" ht="30" customHeight="1">
      <c r="A615" s="196"/>
      <c r="B615" s="161"/>
      <c r="C615" s="144" t="s">
        <v>1910</v>
      </c>
      <c r="D615" s="144"/>
      <c r="E615" s="44" t="s">
        <v>1911</v>
      </c>
      <c r="F615" s="44" t="s">
        <v>295</v>
      </c>
      <c r="G615" s="44" t="s">
        <v>385</v>
      </c>
      <c r="H615" s="44" t="s">
        <v>1912</v>
      </c>
      <c r="I615" s="44" t="s">
        <v>1913</v>
      </c>
      <c r="J615" s="44">
        <v>0.5</v>
      </c>
    </row>
    <row r="616" spans="1:10" ht="30" customHeight="1">
      <c r="A616" s="196"/>
      <c r="B616" s="39" t="s">
        <v>150</v>
      </c>
      <c r="C616" s="144" t="s">
        <v>1914</v>
      </c>
      <c r="D616" s="144"/>
      <c r="E616" s="44" t="s">
        <v>1915</v>
      </c>
      <c r="F616" s="44" t="s">
        <v>295</v>
      </c>
      <c r="G616" s="44" t="s">
        <v>385</v>
      </c>
      <c r="H616" s="44" t="s">
        <v>1916</v>
      </c>
      <c r="I616" s="44" t="s">
        <v>1917</v>
      </c>
      <c r="J616" s="44">
        <v>1</v>
      </c>
    </row>
    <row r="617" spans="1:10" ht="21.95" customHeight="1">
      <c r="A617" s="187" t="s">
        <v>151</v>
      </c>
      <c r="B617" s="197" t="s">
        <v>152</v>
      </c>
      <c r="C617" s="197"/>
      <c r="D617" s="197"/>
      <c r="E617" s="39"/>
      <c r="F617" s="39"/>
      <c r="G617" s="39"/>
      <c r="H617" s="39"/>
      <c r="I617" s="39"/>
      <c r="J617" s="72">
        <f>SUM(J618+J629+J630+J631+J632+J633)</f>
        <v>11</v>
      </c>
    </row>
    <row r="618" spans="1:10" ht="21.95" customHeight="1">
      <c r="A618" s="187"/>
      <c r="B618" s="156" t="s">
        <v>1637</v>
      </c>
      <c r="C618" s="198" t="s">
        <v>83</v>
      </c>
      <c r="D618" s="189"/>
      <c r="E618" s="39"/>
      <c r="F618" s="39"/>
      <c r="G618" s="39"/>
      <c r="H618" s="39"/>
      <c r="I618" s="39"/>
      <c r="J618" s="72">
        <f>SUM(J619+J624+J625+J628)</f>
        <v>6.5</v>
      </c>
    </row>
    <row r="619" spans="1:10" ht="21.95" customHeight="1">
      <c r="A619" s="187"/>
      <c r="B619" s="160"/>
      <c r="C619" s="151" t="s">
        <v>1918</v>
      </c>
      <c r="D619" s="152"/>
      <c r="E619" s="39" t="s">
        <v>83</v>
      </c>
      <c r="F619" s="39"/>
      <c r="G619" s="39"/>
      <c r="H619" s="39"/>
      <c r="I619" s="39"/>
      <c r="J619" s="72">
        <f>SUM(J620:J623)</f>
        <v>4</v>
      </c>
    </row>
    <row r="620" spans="1:10" s="32" customFormat="1" ht="21.95" customHeight="1">
      <c r="A620" s="187"/>
      <c r="B620" s="160"/>
      <c r="C620" s="153"/>
      <c r="D620" s="150"/>
      <c r="E620" s="39" t="s">
        <v>1919</v>
      </c>
      <c r="F620" s="39" t="s">
        <v>295</v>
      </c>
      <c r="G620" s="39" t="s">
        <v>304</v>
      </c>
      <c r="H620" s="39" t="s">
        <v>1920</v>
      </c>
      <c r="I620" s="39" t="s">
        <v>1921</v>
      </c>
      <c r="J620" s="39">
        <v>1</v>
      </c>
    </row>
    <row r="621" spans="1:10" ht="21.95" customHeight="1">
      <c r="A621" s="187"/>
      <c r="B621" s="160"/>
      <c r="C621" s="153"/>
      <c r="D621" s="150"/>
      <c r="E621" s="39" t="s">
        <v>1922</v>
      </c>
      <c r="F621" s="39" t="s">
        <v>295</v>
      </c>
      <c r="G621" s="39" t="s">
        <v>326</v>
      </c>
      <c r="H621" s="39" t="s">
        <v>1923</v>
      </c>
      <c r="I621" s="39" t="s">
        <v>1924</v>
      </c>
      <c r="J621" s="39">
        <v>1</v>
      </c>
    </row>
    <row r="622" spans="1:10" ht="21.95" customHeight="1">
      <c r="A622" s="187"/>
      <c r="B622" s="160"/>
      <c r="C622" s="153"/>
      <c r="D622" s="150"/>
      <c r="E622" s="39" t="s">
        <v>1925</v>
      </c>
      <c r="F622" s="39" t="s">
        <v>295</v>
      </c>
      <c r="G622" s="39" t="s">
        <v>309</v>
      </c>
      <c r="H622" s="39" t="s">
        <v>1926</v>
      </c>
      <c r="I622" s="39" t="s">
        <v>1927</v>
      </c>
      <c r="J622" s="39">
        <v>1</v>
      </c>
    </row>
    <row r="623" spans="1:10" s="32" customFormat="1" ht="21.95" customHeight="1">
      <c r="A623" s="187"/>
      <c r="B623" s="160"/>
      <c r="C623" s="153"/>
      <c r="D623" s="150"/>
      <c r="E623" s="39" t="s">
        <v>1928</v>
      </c>
      <c r="F623" s="39" t="s">
        <v>346</v>
      </c>
      <c r="G623" s="39" t="s">
        <v>309</v>
      </c>
      <c r="H623" s="39" t="s">
        <v>1929</v>
      </c>
      <c r="I623" s="39" t="s">
        <v>1930</v>
      </c>
      <c r="J623" s="39">
        <v>1</v>
      </c>
    </row>
    <row r="624" spans="1:10" ht="27" customHeight="1">
      <c r="A624" s="187"/>
      <c r="B624" s="160"/>
      <c r="C624" s="144" t="s">
        <v>1931</v>
      </c>
      <c r="D624" s="144"/>
      <c r="E624" s="39" t="s">
        <v>1932</v>
      </c>
      <c r="F624" s="39" t="s">
        <v>295</v>
      </c>
      <c r="G624" s="39" t="s">
        <v>385</v>
      </c>
      <c r="H624" s="39" t="s">
        <v>1933</v>
      </c>
      <c r="I624" s="39" t="s">
        <v>1934</v>
      </c>
      <c r="J624" s="39">
        <v>0.5</v>
      </c>
    </row>
    <row r="625" spans="1:10" ht="21.95" customHeight="1">
      <c r="A625" s="187"/>
      <c r="B625" s="160"/>
      <c r="C625" s="153" t="s">
        <v>1935</v>
      </c>
      <c r="D625" s="150"/>
      <c r="E625" s="39" t="s">
        <v>83</v>
      </c>
      <c r="F625" s="39"/>
      <c r="G625" s="39"/>
      <c r="H625" s="39"/>
      <c r="I625" s="39"/>
      <c r="J625" s="39">
        <f>SUM(J626:J627)</f>
        <v>1.5</v>
      </c>
    </row>
    <row r="626" spans="1:10" ht="21.95" customHeight="1">
      <c r="A626" s="187"/>
      <c r="B626" s="160"/>
      <c r="C626" s="153"/>
      <c r="D626" s="150"/>
      <c r="E626" s="39" t="s">
        <v>1936</v>
      </c>
      <c r="F626" s="39" t="s">
        <v>295</v>
      </c>
      <c r="G626" s="39" t="s">
        <v>369</v>
      </c>
      <c r="H626" s="39" t="s">
        <v>1937</v>
      </c>
      <c r="I626" s="39" t="s">
        <v>1938</v>
      </c>
      <c r="J626" s="39">
        <v>1</v>
      </c>
    </row>
    <row r="627" spans="1:10" ht="21.95" customHeight="1">
      <c r="A627" s="187"/>
      <c r="B627" s="160"/>
      <c r="C627" s="154"/>
      <c r="D627" s="155"/>
      <c r="E627" s="39" t="s">
        <v>1939</v>
      </c>
      <c r="F627" s="39" t="s">
        <v>295</v>
      </c>
      <c r="G627" s="39" t="s">
        <v>1151</v>
      </c>
      <c r="H627" s="39" t="s">
        <v>1940</v>
      </c>
      <c r="I627" s="39" t="s">
        <v>1941</v>
      </c>
      <c r="J627" s="39">
        <v>0.5</v>
      </c>
    </row>
    <row r="628" spans="1:10" ht="27" customHeight="1">
      <c r="A628" s="187"/>
      <c r="B628" s="160"/>
      <c r="C628" s="198" t="s">
        <v>1942</v>
      </c>
      <c r="D628" s="189"/>
      <c r="E628" s="39" t="s">
        <v>1943</v>
      </c>
      <c r="F628" s="39" t="s">
        <v>295</v>
      </c>
      <c r="G628" s="39" t="s">
        <v>385</v>
      </c>
      <c r="H628" s="39" t="s">
        <v>1944</v>
      </c>
      <c r="I628" s="39" t="s">
        <v>1945</v>
      </c>
      <c r="J628" s="39">
        <v>0.5</v>
      </c>
    </row>
    <row r="629" spans="1:10" ht="27" customHeight="1">
      <c r="A629" s="187"/>
      <c r="B629" s="39" t="s">
        <v>155</v>
      </c>
      <c r="C629" s="198" t="s">
        <v>1946</v>
      </c>
      <c r="D629" s="189"/>
      <c r="E629" s="39" t="s">
        <v>1947</v>
      </c>
      <c r="F629" s="39" t="s">
        <v>295</v>
      </c>
      <c r="G629" s="39" t="s">
        <v>385</v>
      </c>
      <c r="H629" s="39" t="s">
        <v>1948</v>
      </c>
      <c r="I629" s="39" t="s">
        <v>1949</v>
      </c>
      <c r="J629" s="39">
        <v>1</v>
      </c>
    </row>
    <row r="630" spans="1:10" ht="36.950000000000003" customHeight="1">
      <c r="A630" s="187"/>
      <c r="B630" s="39" t="s">
        <v>156</v>
      </c>
      <c r="C630" s="198" t="s">
        <v>1950</v>
      </c>
      <c r="D630" s="189"/>
      <c r="E630" s="39" t="s">
        <v>1951</v>
      </c>
      <c r="F630" s="39" t="s">
        <v>295</v>
      </c>
      <c r="G630" s="39" t="s">
        <v>385</v>
      </c>
      <c r="H630" s="39" t="s">
        <v>1952</v>
      </c>
      <c r="I630" s="39" t="s">
        <v>1953</v>
      </c>
      <c r="J630" s="39">
        <v>0.5</v>
      </c>
    </row>
    <row r="631" spans="1:10" ht="27" customHeight="1">
      <c r="A631" s="187"/>
      <c r="B631" s="39" t="s">
        <v>157</v>
      </c>
      <c r="C631" s="198" t="s">
        <v>1954</v>
      </c>
      <c r="D631" s="189"/>
      <c r="E631" s="39" t="s">
        <v>1955</v>
      </c>
      <c r="F631" s="39" t="s">
        <v>346</v>
      </c>
      <c r="G631" s="39" t="s">
        <v>385</v>
      </c>
      <c r="H631" s="39" t="s">
        <v>1956</v>
      </c>
      <c r="I631" s="39" t="s">
        <v>1957</v>
      </c>
      <c r="J631" s="39">
        <v>1</v>
      </c>
    </row>
    <row r="632" spans="1:10" ht="27" customHeight="1">
      <c r="A632" s="187"/>
      <c r="B632" s="39" t="s">
        <v>158</v>
      </c>
      <c r="C632" s="198" t="s">
        <v>1958</v>
      </c>
      <c r="D632" s="189"/>
      <c r="E632" s="39" t="s">
        <v>1959</v>
      </c>
      <c r="F632" s="39" t="s">
        <v>295</v>
      </c>
      <c r="G632" s="39" t="s">
        <v>385</v>
      </c>
      <c r="H632" s="39" t="s">
        <v>1960</v>
      </c>
      <c r="I632" s="39" t="s">
        <v>1961</v>
      </c>
      <c r="J632" s="39">
        <v>1</v>
      </c>
    </row>
    <row r="633" spans="1:10" ht="30.95" customHeight="1">
      <c r="A633" s="187"/>
      <c r="B633" s="63" t="s">
        <v>159</v>
      </c>
      <c r="C633" s="144" t="s">
        <v>1962</v>
      </c>
      <c r="D633" s="144"/>
      <c r="E633" s="39" t="s">
        <v>1963</v>
      </c>
      <c r="F633" s="39" t="s">
        <v>321</v>
      </c>
      <c r="G633" s="39" t="s">
        <v>369</v>
      </c>
      <c r="H633" s="39" t="s">
        <v>1964</v>
      </c>
      <c r="I633" s="39" t="s">
        <v>1965</v>
      </c>
      <c r="J633" s="39">
        <v>1</v>
      </c>
    </row>
    <row r="634" spans="1:10" ht="21.95" customHeight="1">
      <c r="A634" s="182" t="s">
        <v>190</v>
      </c>
      <c r="B634" s="185" t="s">
        <v>191</v>
      </c>
      <c r="C634" s="196"/>
      <c r="D634" s="196"/>
      <c r="E634" s="49"/>
      <c r="F634" s="49"/>
      <c r="G634" s="49"/>
      <c r="H634" s="49"/>
      <c r="I634" s="50"/>
      <c r="J634" s="61">
        <f>SUM(J635+J658+J659+J662+J663)</f>
        <v>19.5</v>
      </c>
    </row>
    <row r="635" spans="1:10" ht="21" customHeight="1">
      <c r="A635" s="184"/>
      <c r="B635" s="156" t="s">
        <v>1637</v>
      </c>
      <c r="C635" s="185" t="s">
        <v>83</v>
      </c>
      <c r="D635" s="185"/>
      <c r="E635" s="49"/>
      <c r="F635" s="49"/>
      <c r="G635" s="49"/>
      <c r="H635" s="49"/>
      <c r="I635" s="50"/>
      <c r="J635" s="38">
        <f>SUM(J636+J641+J645+J651+J654+J655)</f>
        <v>15</v>
      </c>
    </row>
    <row r="636" spans="1:10" ht="21.95" customHeight="1">
      <c r="A636" s="184"/>
      <c r="B636" s="160"/>
      <c r="C636" s="144" t="s">
        <v>1966</v>
      </c>
      <c r="D636" s="144"/>
      <c r="E636" s="71" t="s">
        <v>83</v>
      </c>
      <c r="F636" s="49"/>
      <c r="G636" s="49"/>
      <c r="H636" s="49"/>
      <c r="I636" s="50"/>
      <c r="J636" s="39">
        <f>SUM(J637:J640)</f>
        <v>4</v>
      </c>
    </row>
    <row r="637" spans="1:10" s="32" customFormat="1" ht="21.95" customHeight="1">
      <c r="A637" s="184"/>
      <c r="B637" s="160"/>
      <c r="C637" s="144"/>
      <c r="D637" s="144"/>
      <c r="E637" s="39" t="s">
        <v>1967</v>
      </c>
      <c r="F637" s="39" t="s">
        <v>295</v>
      </c>
      <c r="G637" s="39" t="s">
        <v>304</v>
      </c>
      <c r="H637" s="39" t="s">
        <v>1968</v>
      </c>
      <c r="I637" s="39" t="s">
        <v>1969</v>
      </c>
      <c r="J637" s="39">
        <v>1</v>
      </c>
    </row>
    <row r="638" spans="1:10" s="32" customFormat="1" ht="21.95" customHeight="1">
      <c r="A638" s="184"/>
      <c r="B638" s="160"/>
      <c r="C638" s="144"/>
      <c r="D638" s="144"/>
      <c r="E638" s="39" t="s">
        <v>1970</v>
      </c>
      <c r="F638" s="39" t="s">
        <v>295</v>
      </c>
      <c r="G638" s="39" t="s">
        <v>389</v>
      </c>
      <c r="H638" s="39" t="s">
        <v>1971</v>
      </c>
      <c r="I638" s="39" t="s">
        <v>1972</v>
      </c>
      <c r="J638" s="39">
        <v>1</v>
      </c>
    </row>
    <row r="639" spans="1:10" s="32" customFormat="1" ht="21.95" customHeight="1">
      <c r="A639" s="184"/>
      <c r="B639" s="160"/>
      <c r="C639" s="144"/>
      <c r="D639" s="144"/>
      <c r="E639" s="39" t="s">
        <v>1973</v>
      </c>
      <c r="F639" s="39" t="s">
        <v>295</v>
      </c>
      <c r="G639" s="39" t="s">
        <v>309</v>
      </c>
      <c r="H639" s="39" t="s">
        <v>1974</v>
      </c>
      <c r="I639" s="39" t="s">
        <v>1975</v>
      </c>
      <c r="J639" s="39">
        <v>1</v>
      </c>
    </row>
    <row r="640" spans="1:10" ht="21.95" customHeight="1">
      <c r="A640" s="184"/>
      <c r="B640" s="160"/>
      <c r="C640" s="144"/>
      <c r="D640" s="144"/>
      <c r="E640" s="39" t="s">
        <v>1976</v>
      </c>
      <c r="F640" s="39" t="s">
        <v>295</v>
      </c>
      <c r="G640" s="39" t="s">
        <v>304</v>
      </c>
      <c r="H640" s="39" t="s">
        <v>1977</v>
      </c>
      <c r="I640" s="39" t="s">
        <v>1978</v>
      </c>
      <c r="J640" s="39">
        <v>1</v>
      </c>
    </row>
    <row r="641" spans="1:10" ht="21.95" customHeight="1">
      <c r="A641" s="184"/>
      <c r="B641" s="160"/>
      <c r="C641" s="144" t="s">
        <v>1979</v>
      </c>
      <c r="D641" s="144"/>
      <c r="E641" s="39" t="s">
        <v>83</v>
      </c>
      <c r="F641" s="39"/>
      <c r="G641" s="39"/>
      <c r="H641" s="39"/>
      <c r="I641" s="39"/>
      <c r="J641" s="39">
        <f>SUM(J642:J644)</f>
        <v>3</v>
      </c>
    </row>
    <row r="642" spans="1:10" s="32" customFormat="1" ht="21.95" customHeight="1">
      <c r="A642" s="184"/>
      <c r="B642" s="160"/>
      <c r="C642" s="144"/>
      <c r="D642" s="144"/>
      <c r="E642" s="39" t="s">
        <v>1980</v>
      </c>
      <c r="F642" s="39" t="s">
        <v>295</v>
      </c>
      <c r="G642" s="39" t="s">
        <v>304</v>
      </c>
      <c r="H642" s="39" t="s">
        <v>1981</v>
      </c>
      <c r="I642" s="39" t="s">
        <v>1982</v>
      </c>
      <c r="J642" s="39">
        <v>1</v>
      </c>
    </row>
    <row r="643" spans="1:10" s="32" customFormat="1" ht="21.95" customHeight="1">
      <c r="A643" s="184"/>
      <c r="B643" s="160"/>
      <c r="C643" s="144"/>
      <c r="D643" s="144"/>
      <c r="E643" s="39" t="s">
        <v>1983</v>
      </c>
      <c r="F643" s="39" t="s">
        <v>295</v>
      </c>
      <c r="G643" s="39" t="s">
        <v>304</v>
      </c>
      <c r="H643" s="39" t="s">
        <v>1984</v>
      </c>
      <c r="I643" s="39" t="s">
        <v>1985</v>
      </c>
      <c r="J643" s="39">
        <v>1</v>
      </c>
    </row>
    <row r="644" spans="1:10" s="32" customFormat="1" ht="21.95" customHeight="1">
      <c r="A644" s="184"/>
      <c r="B644" s="160"/>
      <c r="C644" s="144"/>
      <c r="D644" s="144"/>
      <c r="E644" s="39" t="s">
        <v>1986</v>
      </c>
      <c r="F644" s="39" t="s">
        <v>295</v>
      </c>
      <c r="G644" s="39" t="s">
        <v>309</v>
      </c>
      <c r="H644" s="39" t="s">
        <v>1987</v>
      </c>
      <c r="I644" s="39" t="s">
        <v>1988</v>
      </c>
      <c r="J644" s="39">
        <v>1</v>
      </c>
    </row>
    <row r="645" spans="1:10" ht="21.95" customHeight="1">
      <c r="A645" s="184"/>
      <c r="B645" s="160"/>
      <c r="C645" s="144" t="s">
        <v>1989</v>
      </c>
      <c r="D645" s="144"/>
      <c r="E645" s="39" t="s">
        <v>83</v>
      </c>
      <c r="F645" s="58"/>
      <c r="G645" s="58"/>
      <c r="H645" s="58"/>
      <c r="I645" s="58"/>
      <c r="J645" s="39">
        <f>SUM(J646:J650)</f>
        <v>4.5</v>
      </c>
    </row>
    <row r="646" spans="1:10" s="32" customFormat="1" ht="21.95" customHeight="1">
      <c r="A646" s="184"/>
      <c r="B646" s="160"/>
      <c r="C646" s="144"/>
      <c r="D646" s="144"/>
      <c r="E646" s="39" t="s">
        <v>1990</v>
      </c>
      <c r="F646" s="39" t="s">
        <v>321</v>
      </c>
      <c r="G646" s="39" t="s">
        <v>385</v>
      </c>
      <c r="H646" s="39" t="s">
        <v>1991</v>
      </c>
      <c r="I646" s="39" t="s">
        <v>1992</v>
      </c>
      <c r="J646" s="39">
        <v>1</v>
      </c>
    </row>
    <row r="647" spans="1:10" s="32" customFormat="1" ht="21.95" customHeight="1">
      <c r="A647" s="184"/>
      <c r="B647" s="160"/>
      <c r="C647" s="144"/>
      <c r="D647" s="144"/>
      <c r="E647" s="39" t="s">
        <v>1993</v>
      </c>
      <c r="F647" s="39" t="s">
        <v>295</v>
      </c>
      <c r="G647" s="39" t="s">
        <v>385</v>
      </c>
      <c r="H647" s="39" t="s">
        <v>1994</v>
      </c>
      <c r="I647" s="39" t="s">
        <v>1995</v>
      </c>
      <c r="J647" s="39">
        <v>0.5</v>
      </c>
    </row>
    <row r="648" spans="1:10" s="32" customFormat="1" ht="21.95" customHeight="1">
      <c r="A648" s="184"/>
      <c r="B648" s="160"/>
      <c r="C648" s="144"/>
      <c r="D648" s="144"/>
      <c r="E648" s="39" t="s">
        <v>1996</v>
      </c>
      <c r="F648" s="39" t="s">
        <v>295</v>
      </c>
      <c r="G648" s="39" t="s">
        <v>385</v>
      </c>
      <c r="H648" s="39" t="s">
        <v>1997</v>
      </c>
      <c r="I648" s="39" t="s">
        <v>1998</v>
      </c>
      <c r="J648" s="39">
        <v>1</v>
      </c>
    </row>
    <row r="649" spans="1:10" s="32" customFormat="1" ht="21.95" customHeight="1">
      <c r="A649" s="184"/>
      <c r="B649" s="160"/>
      <c r="C649" s="144"/>
      <c r="D649" s="144"/>
      <c r="E649" s="39" t="s">
        <v>1999</v>
      </c>
      <c r="F649" s="39" t="s">
        <v>295</v>
      </c>
      <c r="G649" s="39" t="s">
        <v>385</v>
      </c>
      <c r="H649" s="39" t="s">
        <v>2000</v>
      </c>
      <c r="I649" s="39" t="s">
        <v>2001</v>
      </c>
      <c r="J649" s="39">
        <v>1</v>
      </c>
    </row>
    <row r="650" spans="1:10" ht="24" customHeight="1">
      <c r="A650" s="184"/>
      <c r="B650" s="160"/>
      <c r="C650" s="144"/>
      <c r="D650" s="144"/>
      <c r="E650" s="39" t="s">
        <v>2002</v>
      </c>
      <c r="F650" s="39" t="s">
        <v>295</v>
      </c>
      <c r="G650" s="39" t="s">
        <v>385</v>
      </c>
      <c r="H650" s="39" t="s">
        <v>2003</v>
      </c>
      <c r="I650" s="39" t="s">
        <v>2004</v>
      </c>
      <c r="J650" s="39">
        <v>1</v>
      </c>
    </row>
    <row r="651" spans="1:10" ht="24" customHeight="1">
      <c r="A651" s="184"/>
      <c r="B651" s="160"/>
      <c r="C651" s="151" t="s">
        <v>2005</v>
      </c>
      <c r="D651" s="152"/>
      <c r="E651" s="39" t="s">
        <v>83</v>
      </c>
      <c r="F651" s="39"/>
      <c r="G651" s="39"/>
      <c r="H651" s="39"/>
      <c r="I651" s="39"/>
      <c r="J651" s="39">
        <f>SUM(J652:J653)</f>
        <v>1.5</v>
      </c>
    </row>
    <row r="652" spans="1:10" ht="24" customHeight="1">
      <c r="A652" s="184"/>
      <c r="B652" s="160"/>
      <c r="C652" s="153"/>
      <c r="D652" s="150"/>
      <c r="E652" s="39" t="s">
        <v>2006</v>
      </c>
      <c r="F652" s="39" t="s">
        <v>295</v>
      </c>
      <c r="G652" s="39" t="s">
        <v>445</v>
      </c>
      <c r="H652" s="39" t="s">
        <v>2007</v>
      </c>
      <c r="I652" s="39" t="s">
        <v>2008</v>
      </c>
      <c r="J652" s="39">
        <v>0.5</v>
      </c>
    </row>
    <row r="653" spans="1:10" ht="24" customHeight="1">
      <c r="A653" s="184"/>
      <c r="B653" s="160"/>
      <c r="C653" s="154"/>
      <c r="D653" s="155"/>
      <c r="E653" s="39" t="s">
        <v>2009</v>
      </c>
      <c r="F653" s="39" t="s">
        <v>295</v>
      </c>
      <c r="G653" s="39" t="s">
        <v>309</v>
      </c>
      <c r="H653" s="39" t="s">
        <v>2010</v>
      </c>
      <c r="I653" s="39" t="s">
        <v>2011</v>
      </c>
      <c r="J653" s="39">
        <v>1</v>
      </c>
    </row>
    <row r="654" spans="1:10" ht="24" customHeight="1">
      <c r="A654" s="184"/>
      <c r="B654" s="160"/>
      <c r="C654" s="144" t="s">
        <v>2012</v>
      </c>
      <c r="D654" s="144"/>
      <c r="E654" s="39" t="s">
        <v>2013</v>
      </c>
      <c r="F654" s="39" t="s">
        <v>295</v>
      </c>
      <c r="G654" s="39" t="s">
        <v>309</v>
      </c>
      <c r="H654" s="39" t="s">
        <v>2014</v>
      </c>
      <c r="I654" s="39" t="s">
        <v>2015</v>
      </c>
      <c r="J654" s="39">
        <v>0.5</v>
      </c>
    </row>
    <row r="655" spans="1:10" ht="24" customHeight="1">
      <c r="A655" s="184"/>
      <c r="B655" s="160"/>
      <c r="C655" s="151" t="s">
        <v>2016</v>
      </c>
      <c r="D655" s="152"/>
      <c r="E655" s="62" t="s">
        <v>83</v>
      </c>
      <c r="F655" s="39"/>
      <c r="G655" s="39"/>
      <c r="H655" s="39"/>
      <c r="I655" s="39"/>
      <c r="J655" s="39">
        <f>SUM(J656:J657)</f>
        <v>1.5</v>
      </c>
    </row>
    <row r="656" spans="1:10" ht="24" customHeight="1">
      <c r="A656" s="184"/>
      <c r="B656" s="160"/>
      <c r="C656" s="153"/>
      <c r="D656" s="150"/>
      <c r="E656" s="39" t="s">
        <v>2017</v>
      </c>
      <c r="F656" s="39" t="s">
        <v>346</v>
      </c>
      <c r="G656" s="39" t="s">
        <v>309</v>
      </c>
      <c r="H656" s="39" t="s">
        <v>2018</v>
      </c>
      <c r="I656" s="39" t="s">
        <v>2019</v>
      </c>
      <c r="J656" s="39">
        <v>1</v>
      </c>
    </row>
    <row r="657" spans="1:10" s="32" customFormat="1" ht="24" customHeight="1">
      <c r="A657" s="184"/>
      <c r="B657" s="161"/>
      <c r="C657" s="153"/>
      <c r="D657" s="150"/>
      <c r="E657" s="39" t="s">
        <v>2020</v>
      </c>
      <c r="F657" s="39" t="s">
        <v>1467</v>
      </c>
      <c r="G657" s="39" t="s">
        <v>309</v>
      </c>
      <c r="H657" s="39" t="s">
        <v>2021</v>
      </c>
      <c r="I657" s="39" t="s">
        <v>2022</v>
      </c>
      <c r="J657" s="39">
        <v>0.5</v>
      </c>
    </row>
    <row r="658" spans="1:10" s="32" customFormat="1" ht="24" customHeight="1">
      <c r="A658" s="184"/>
      <c r="B658" s="39" t="s">
        <v>193</v>
      </c>
      <c r="C658" s="151" t="s">
        <v>2023</v>
      </c>
      <c r="D658" s="152"/>
      <c r="E658" s="39" t="s">
        <v>2024</v>
      </c>
      <c r="F658" s="39" t="s">
        <v>295</v>
      </c>
      <c r="G658" s="39" t="s">
        <v>385</v>
      </c>
      <c r="H658" s="39" t="s">
        <v>2025</v>
      </c>
      <c r="I658" s="39" t="s">
        <v>2026</v>
      </c>
      <c r="J658" s="39">
        <v>1</v>
      </c>
    </row>
    <row r="659" spans="1:10" ht="24" customHeight="1">
      <c r="A659" s="184"/>
      <c r="B659" s="160" t="s">
        <v>194</v>
      </c>
      <c r="C659" s="144" t="s">
        <v>83</v>
      </c>
      <c r="D659" s="144"/>
      <c r="E659" s="39"/>
      <c r="F659" s="39"/>
      <c r="G659" s="39"/>
      <c r="H659" s="39"/>
      <c r="I659" s="39"/>
      <c r="J659" s="39">
        <f>SUM(J660:J661)</f>
        <v>2</v>
      </c>
    </row>
    <row r="660" spans="1:10" s="32" customFormat="1" ht="24" customHeight="1">
      <c r="A660" s="184"/>
      <c r="B660" s="160"/>
      <c r="C660" s="144" t="s">
        <v>2027</v>
      </c>
      <c r="D660" s="144"/>
      <c r="E660" s="39" t="s">
        <v>2028</v>
      </c>
      <c r="F660" s="39" t="s">
        <v>321</v>
      </c>
      <c r="G660" s="39" t="s">
        <v>385</v>
      </c>
      <c r="H660" s="39" t="s">
        <v>2029</v>
      </c>
      <c r="I660" s="39" t="s">
        <v>2030</v>
      </c>
      <c r="J660" s="39">
        <v>1.5</v>
      </c>
    </row>
    <row r="661" spans="1:10" ht="24" customHeight="1">
      <c r="A661" s="184"/>
      <c r="B661" s="161"/>
      <c r="C661" s="144" t="s">
        <v>2031</v>
      </c>
      <c r="D661" s="144"/>
      <c r="E661" s="39" t="s">
        <v>2032</v>
      </c>
      <c r="F661" s="39" t="s">
        <v>295</v>
      </c>
      <c r="G661" s="39" t="s">
        <v>369</v>
      </c>
      <c r="H661" s="39" t="s">
        <v>2033</v>
      </c>
      <c r="I661" s="39" t="s">
        <v>2034</v>
      </c>
      <c r="J661" s="39">
        <v>0.5</v>
      </c>
    </row>
    <row r="662" spans="1:10" ht="24" customHeight="1">
      <c r="A662" s="184"/>
      <c r="B662" s="56" t="s">
        <v>200</v>
      </c>
      <c r="C662" s="144" t="s">
        <v>2035</v>
      </c>
      <c r="D662" s="144"/>
      <c r="E662" s="39" t="s">
        <v>2036</v>
      </c>
      <c r="F662" s="39" t="s">
        <v>295</v>
      </c>
      <c r="G662" s="39" t="s">
        <v>385</v>
      </c>
      <c r="H662" s="39" t="s">
        <v>2037</v>
      </c>
      <c r="I662" s="39" t="s">
        <v>2038</v>
      </c>
      <c r="J662" s="39">
        <v>0.5</v>
      </c>
    </row>
    <row r="663" spans="1:10" ht="24" customHeight="1">
      <c r="A663" s="184"/>
      <c r="B663" s="160" t="s">
        <v>201</v>
      </c>
      <c r="C663" s="144" t="s">
        <v>83</v>
      </c>
      <c r="D663" s="144"/>
      <c r="E663" s="39"/>
      <c r="F663" s="39"/>
      <c r="G663" s="39"/>
      <c r="H663" s="39"/>
      <c r="I663" s="39"/>
      <c r="J663" s="39">
        <f>SUM(J664:J665)</f>
        <v>1</v>
      </c>
    </row>
    <row r="664" spans="1:10" ht="24" customHeight="1">
      <c r="A664" s="184"/>
      <c r="B664" s="160"/>
      <c r="C664" s="144" t="s">
        <v>2039</v>
      </c>
      <c r="D664" s="144"/>
      <c r="E664" s="39" t="s">
        <v>2040</v>
      </c>
      <c r="F664" s="39" t="s">
        <v>295</v>
      </c>
      <c r="G664" s="39" t="s">
        <v>385</v>
      </c>
      <c r="H664" s="39" t="s">
        <v>2041</v>
      </c>
      <c r="I664" s="39" t="s">
        <v>2042</v>
      </c>
      <c r="J664" s="39">
        <v>0.5</v>
      </c>
    </row>
    <row r="665" spans="1:10" ht="24" customHeight="1">
      <c r="A665" s="184"/>
      <c r="B665" s="161"/>
      <c r="C665" s="144" t="s">
        <v>2043</v>
      </c>
      <c r="D665" s="144"/>
      <c r="E665" s="39" t="s">
        <v>2044</v>
      </c>
      <c r="F665" s="39" t="s">
        <v>295</v>
      </c>
      <c r="G665" s="39" t="s">
        <v>309</v>
      </c>
      <c r="H665" s="39" t="s">
        <v>2045</v>
      </c>
      <c r="I665" s="39" t="s">
        <v>2046</v>
      </c>
      <c r="J665" s="39">
        <v>0.5</v>
      </c>
    </row>
    <row r="666" spans="1:10" ht="23.1" customHeight="1">
      <c r="A666" s="182" t="s">
        <v>202</v>
      </c>
      <c r="B666" s="185" t="s">
        <v>203</v>
      </c>
      <c r="C666" s="196"/>
      <c r="D666" s="196"/>
      <c r="E666" s="49"/>
      <c r="F666" s="49"/>
      <c r="G666" s="49"/>
      <c r="H666" s="49"/>
      <c r="I666" s="50"/>
      <c r="J666" s="38">
        <f>SUM(J667+J686+J693+J694+J695+J696+J697+J698)</f>
        <v>23.5</v>
      </c>
    </row>
    <row r="667" spans="1:10" ht="18.95" customHeight="1">
      <c r="A667" s="184"/>
      <c r="B667" s="156" t="s">
        <v>1637</v>
      </c>
      <c r="C667" s="185" t="s">
        <v>83</v>
      </c>
      <c r="D667" s="185"/>
      <c r="E667" s="49"/>
      <c r="F667" s="49"/>
      <c r="G667" s="49"/>
      <c r="H667" s="49"/>
      <c r="I667" s="50"/>
      <c r="J667" s="38">
        <f>SUM(J668+J674+J675+J678+J679+J680+J681+J685)</f>
        <v>12.5</v>
      </c>
    </row>
    <row r="668" spans="1:10" ht="21" customHeight="1">
      <c r="A668" s="184"/>
      <c r="B668" s="160"/>
      <c r="C668" s="144" t="s">
        <v>2047</v>
      </c>
      <c r="D668" s="144"/>
      <c r="E668" s="71" t="s">
        <v>83</v>
      </c>
      <c r="F668" s="49"/>
      <c r="G668" s="49"/>
      <c r="H668" s="49"/>
      <c r="I668" s="50"/>
      <c r="J668" s="39">
        <f>SUM(J669:J673)</f>
        <v>5</v>
      </c>
    </row>
    <row r="669" spans="1:10" s="32" customFormat="1" ht="21.95" customHeight="1">
      <c r="A669" s="184"/>
      <c r="B669" s="160"/>
      <c r="C669" s="144"/>
      <c r="D669" s="144"/>
      <c r="E669" s="39" t="s">
        <v>2048</v>
      </c>
      <c r="F669" s="39" t="s">
        <v>295</v>
      </c>
      <c r="G669" s="39" t="s">
        <v>304</v>
      </c>
      <c r="H669" s="39" t="s">
        <v>2049</v>
      </c>
      <c r="I669" s="39" t="s">
        <v>2050</v>
      </c>
      <c r="J669" s="39">
        <v>1</v>
      </c>
    </row>
    <row r="670" spans="1:10" s="32" customFormat="1" ht="21.95" customHeight="1">
      <c r="A670" s="184"/>
      <c r="B670" s="160"/>
      <c r="C670" s="144"/>
      <c r="D670" s="144"/>
      <c r="E670" s="39" t="s">
        <v>2051</v>
      </c>
      <c r="F670" s="39" t="s">
        <v>295</v>
      </c>
      <c r="G670" s="39" t="s">
        <v>304</v>
      </c>
      <c r="H670" s="39" t="s">
        <v>2052</v>
      </c>
      <c r="I670" s="39" t="s">
        <v>2053</v>
      </c>
      <c r="J670" s="39">
        <v>1</v>
      </c>
    </row>
    <row r="671" spans="1:10" s="32" customFormat="1" ht="21.95" customHeight="1">
      <c r="A671" s="184"/>
      <c r="B671" s="160"/>
      <c r="C671" s="144"/>
      <c r="D671" s="144"/>
      <c r="E671" s="39" t="s">
        <v>2054</v>
      </c>
      <c r="F671" s="39" t="s">
        <v>295</v>
      </c>
      <c r="G671" s="39" t="s">
        <v>309</v>
      </c>
      <c r="H671" s="39" t="s">
        <v>2055</v>
      </c>
      <c r="I671" s="39" t="s">
        <v>2056</v>
      </c>
      <c r="J671" s="39">
        <v>1</v>
      </c>
    </row>
    <row r="672" spans="1:10" s="32" customFormat="1" ht="21.95" customHeight="1">
      <c r="A672" s="184"/>
      <c r="B672" s="160"/>
      <c r="C672" s="144"/>
      <c r="D672" s="144"/>
      <c r="E672" s="39" t="s">
        <v>2057</v>
      </c>
      <c r="F672" s="39" t="s">
        <v>346</v>
      </c>
      <c r="G672" s="39" t="s">
        <v>326</v>
      </c>
      <c r="H672" s="39" t="s">
        <v>2058</v>
      </c>
      <c r="I672" s="39" t="s">
        <v>2059</v>
      </c>
      <c r="J672" s="39">
        <v>1</v>
      </c>
    </row>
    <row r="673" spans="1:10" ht="21.95" customHeight="1">
      <c r="A673" s="184"/>
      <c r="B673" s="160"/>
      <c r="C673" s="144"/>
      <c r="D673" s="144"/>
      <c r="E673" s="39" t="s">
        <v>2060</v>
      </c>
      <c r="F673" s="39" t="s">
        <v>295</v>
      </c>
      <c r="G673" s="39" t="s">
        <v>304</v>
      </c>
      <c r="H673" s="39" t="s">
        <v>2061</v>
      </c>
      <c r="I673" s="39" t="s">
        <v>2062</v>
      </c>
      <c r="J673" s="39">
        <v>1</v>
      </c>
    </row>
    <row r="674" spans="1:10" s="32" customFormat="1" ht="24.95" customHeight="1">
      <c r="A674" s="184"/>
      <c r="B674" s="160"/>
      <c r="C674" s="144" t="s">
        <v>2063</v>
      </c>
      <c r="D674" s="144"/>
      <c r="E674" s="39" t="s">
        <v>2064</v>
      </c>
      <c r="F674" s="39" t="s">
        <v>321</v>
      </c>
      <c r="G674" s="39" t="s">
        <v>2065</v>
      </c>
      <c r="H674" s="39" t="s">
        <v>2066</v>
      </c>
      <c r="I674" s="39" t="s">
        <v>2067</v>
      </c>
      <c r="J674" s="39">
        <v>1</v>
      </c>
    </row>
    <row r="675" spans="1:10" s="32" customFormat="1" ht="24.95" customHeight="1">
      <c r="A675" s="184"/>
      <c r="B675" s="160"/>
      <c r="C675" s="151" t="s">
        <v>2068</v>
      </c>
      <c r="D675" s="152"/>
      <c r="E675" s="39" t="s">
        <v>83</v>
      </c>
      <c r="F675" s="39"/>
      <c r="G675" s="39"/>
      <c r="H675" s="39"/>
      <c r="I675" s="39"/>
      <c r="J675" s="39">
        <f>SUM(J676:J677)</f>
        <v>1.5</v>
      </c>
    </row>
    <row r="676" spans="1:10" s="32" customFormat="1" ht="24.95" customHeight="1">
      <c r="A676" s="184"/>
      <c r="B676" s="160"/>
      <c r="C676" s="153"/>
      <c r="D676" s="150"/>
      <c r="E676" s="39" t="s">
        <v>2069</v>
      </c>
      <c r="F676" s="39" t="s">
        <v>295</v>
      </c>
      <c r="G676" s="39" t="s">
        <v>309</v>
      </c>
      <c r="H676" s="39" t="s">
        <v>2070</v>
      </c>
      <c r="I676" s="39" t="s">
        <v>2071</v>
      </c>
      <c r="J676" s="39">
        <v>1</v>
      </c>
    </row>
    <row r="677" spans="1:10" ht="24.95" customHeight="1">
      <c r="A677" s="184"/>
      <c r="B677" s="160"/>
      <c r="C677" s="154"/>
      <c r="D677" s="155"/>
      <c r="E677" s="39" t="s">
        <v>2072</v>
      </c>
      <c r="F677" s="39" t="s">
        <v>295</v>
      </c>
      <c r="G677" s="39" t="s">
        <v>309</v>
      </c>
      <c r="H677" s="39" t="s">
        <v>2073</v>
      </c>
      <c r="I677" s="39" t="s">
        <v>2074</v>
      </c>
      <c r="J677" s="39">
        <v>0.5</v>
      </c>
    </row>
    <row r="678" spans="1:10" ht="36" customHeight="1">
      <c r="A678" s="184"/>
      <c r="B678" s="160"/>
      <c r="C678" s="154" t="s">
        <v>2075</v>
      </c>
      <c r="D678" s="155"/>
      <c r="E678" s="39" t="s">
        <v>2076</v>
      </c>
      <c r="F678" s="39" t="s">
        <v>295</v>
      </c>
      <c r="G678" s="39" t="s">
        <v>309</v>
      </c>
      <c r="H678" s="39" t="s">
        <v>2077</v>
      </c>
      <c r="I678" s="39" t="s">
        <v>2078</v>
      </c>
      <c r="J678" s="39">
        <v>1</v>
      </c>
    </row>
    <row r="679" spans="1:10" ht="36" customHeight="1">
      <c r="A679" s="184"/>
      <c r="B679" s="160"/>
      <c r="C679" s="154" t="s">
        <v>2079</v>
      </c>
      <c r="D679" s="155"/>
      <c r="E679" s="39" t="s">
        <v>2080</v>
      </c>
      <c r="F679" s="39" t="s">
        <v>295</v>
      </c>
      <c r="G679" s="39" t="s">
        <v>385</v>
      </c>
      <c r="H679" s="39" t="s">
        <v>2081</v>
      </c>
      <c r="I679" s="39" t="s">
        <v>2082</v>
      </c>
      <c r="J679" s="39">
        <v>1</v>
      </c>
    </row>
    <row r="680" spans="1:10" ht="24.95" customHeight="1">
      <c r="A680" s="184"/>
      <c r="B680" s="160"/>
      <c r="C680" s="144" t="s">
        <v>2083</v>
      </c>
      <c r="D680" s="144"/>
      <c r="E680" s="39" t="s">
        <v>2084</v>
      </c>
      <c r="F680" s="39" t="s">
        <v>295</v>
      </c>
      <c r="G680" s="39" t="s">
        <v>309</v>
      </c>
      <c r="H680" s="39" t="s">
        <v>2085</v>
      </c>
      <c r="I680" s="39" t="s">
        <v>2086</v>
      </c>
      <c r="J680" s="39">
        <v>0.5</v>
      </c>
    </row>
    <row r="681" spans="1:10" ht="18.95" customHeight="1">
      <c r="A681" s="184"/>
      <c r="B681" s="160"/>
      <c r="C681" s="144" t="s">
        <v>2087</v>
      </c>
      <c r="D681" s="144"/>
      <c r="E681" s="39" t="s">
        <v>83</v>
      </c>
      <c r="F681" s="39"/>
      <c r="G681" s="39"/>
      <c r="H681" s="39"/>
      <c r="I681" s="39"/>
      <c r="J681" s="39">
        <f>SUM(J682:J684)</f>
        <v>2</v>
      </c>
    </row>
    <row r="682" spans="1:10" s="32" customFormat="1" ht="24.95" customHeight="1">
      <c r="A682" s="184"/>
      <c r="B682" s="160"/>
      <c r="C682" s="144"/>
      <c r="D682" s="144"/>
      <c r="E682" s="39" t="s">
        <v>2088</v>
      </c>
      <c r="F682" s="39" t="s">
        <v>295</v>
      </c>
      <c r="G682" s="39" t="s">
        <v>445</v>
      </c>
      <c r="H682" s="39" t="s">
        <v>2089</v>
      </c>
      <c r="I682" s="39" t="s">
        <v>2090</v>
      </c>
      <c r="J682" s="39">
        <v>0.5</v>
      </c>
    </row>
    <row r="683" spans="1:10" ht="20.100000000000001" customHeight="1">
      <c r="A683" s="184"/>
      <c r="B683" s="160"/>
      <c r="C683" s="144"/>
      <c r="D683" s="144"/>
      <c r="E683" s="39" t="s">
        <v>2091</v>
      </c>
      <c r="F683" s="39" t="s">
        <v>295</v>
      </c>
      <c r="G683" s="39" t="s">
        <v>385</v>
      </c>
      <c r="H683" s="39" t="s">
        <v>2092</v>
      </c>
      <c r="I683" s="39" t="s">
        <v>2093</v>
      </c>
      <c r="J683" s="39">
        <v>0.5</v>
      </c>
    </row>
    <row r="684" spans="1:10" ht="21.95" customHeight="1">
      <c r="A684" s="184"/>
      <c r="B684" s="160"/>
      <c r="C684" s="144"/>
      <c r="D684" s="144"/>
      <c r="E684" s="39" t="s">
        <v>2094</v>
      </c>
      <c r="F684" s="39" t="s">
        <v>295</v>
      </c>
      <c r="G684" s="39" t="s">
        <v>385</v>
      </c>
      <c r="H684" s="39" t="s">
        <v>2095</v>
      </c>
      <c r="I684" s="39" t="s">
        <v>2096</v>
      </c>
      <c r="J684" s="39">
        <v>1</v>
      </c>
    </row>
    <row r="685" spans="1:10" ht="24.95" customHeight="1">
      <c r="A685" s="184"/>
      <c r="B685" s="160"/>
      <c r="C685" s="144" t="s">
        <v>2097</v>
      </c>
      <c r="D685" s="144"/>
      <c r="E685" s="39" t="s">
        <v>2098</v>
      </c>
      <c r="F685" s="39" t="s">
        <v>295</v>
      </c>
      <c r="G685" s="39" t="s">
        <v>385</v>
      </c>
      <c r="H685" s="39" t="s">
        <v>2099</v>
      </c>
      <c r="I685" s="39" t="s">
        <v>2100</v>
      </c>
      <c r="J685" s="39">
        <v>0.5</v>
      </c>
    </row>
    <row r="686" spans="1:10" ht="24.95" customHeight="1">
      <c r="A686" s="184"/>
      <c r="B686" s="144" t="s">
        <v>205</v>
      </c>
      <c r="C686" s="154" t="s">
        <v>83</v>
      </c>
      <c r="D686" s="155"/>
      <c r="E686" s="67"/>
      <c r="F686" s="67"/>
      <c r="G686" s="67"/>
      <c r="H686" s="67"/>
      <c r="I686" s="67"/>
      <c r="J686" s="39">
        <f>SUM(J687:J692)</f>
        <v>4</v>
      </c>
    </row>
    <row r="687" spans="1:10" ht="24.95" customHeight="1">
      <c r="A687" s="184"/>
      <c r="B687" s="144"/>
      <c r="C687" s="154" t="s">
        <v>2101</v>
      </c>
      <c r="D687" s="155"/>
      <c r="E687" s="39" t="s">
        <v>2102</v>
      </c>
      <c r="F687" s="39" t="s">
        <v>295</v>
      </c>
      <c r="G687" s="39" t="s">
        <v>385</v>
      </c>
      <c r="H687" s="39" t="s">
        <v>2103</v>
      </c>
      <c r="I687" s="39" t="s">
        <v>2104</v>
      </c>
      <c r="J687" s="39">
        <v>1</v>
      </c>
    </row>
    <row r="688" spans="1:10" ht="24.95" customHeight="1">
      <c r="A688" s="184"/>
      <c r="B688" s="144"/>
      <c r="C688" s="198" t="s">
        <v>2105</v>
      </c>
      <c r="D688" s="189"/>
      <c r="E688" s="39" t="s">
        <v>2106</v>
      </c>
      <c r="F688" s="39" t="s">
        <v>295</v>
      </c>
      <c r="G688" s="39" t="s">
        <v>385</v>
      </c>
      <c r="H688" s="39" t="s">
        <v>2107</v>
      </c>
      <c r="I688" s="39" t="s">
        <v>2108</v>
      </c>
      <c r="J688" s="39">
        <v>1</v>
      </c>
    </row>
    <row r="689" spans="1:10" ht="24.95" customHeight="1">
      <c r="A689" s="184"/>
      <c r="B689" s="144"/>
      <c r="C689" s="198" t="s">
        <v>2109</v>
      </c>
      <c r="D689" s="189"/>
      <c r="E689" s="39" t="s">
        <v>2110</v>
      </c>
      <c r="F689" s="39" t="s">
        <v>295</v>
      </c>
      <c r="G689" s="39" t="s">
        <v>385</v>
      </c>
      <c r="H689" s="39" t="s">
        <v>2111</v>
      </c>
      <c r="I689" s="39" t="s">
        <v>2112</v>
      </c>
      <c r="J689" s="39">
        <v>0.5</v>
      </c>
    </row>
    <row r="690" spans="1:10" ht="24.95" customHeight="1">
      <c r="A690" s="184"/>
      <c r="B690" s="144"/>
      <c r="C690" s="198" t="s">
        <v>2113</v>
      </c>
      <c r="D690" s="189"/>
      <c r="E690" s="39" t="s">
        <v>2114</v>
      </c>
      <c r="F690" s="39" t="s">
        <v>295</v>
      </c>
      <c r="G690" s="39" t="s">
        <v>385</v>
      </c>
      <c r="H690" s="39" t="s">
        <v>2115</v>
      </c>
      <c r="I690" s="39" t="s">
        <v>2116</v>
      </c>
      <c r="J690" s="39">
        <v>0.5</v>
      </c>
    </row>
    <row r="691" spans="1:10" ht="38.1" customHeight="1">
      <c r="A691" s="184"/>
      <c r="B691" s="144"/>
      <c r="C691" s="198" t="s">
        <v>2117</v>
      </c>
      <c r="D691" s="189"/>
      <c r="E691" s="39" t="s">
        <v>2118</v>
      </c>
      <c r="F691" s="39" t="s">
        <v>295</v>
      </c>
      <c r="G691" s="39" t="s">
        <v>296</v>
      </c>
      <c r="H691" s="39" t="s">
        <v>2119</v>
      </c>
      <c r="I691" s="39" t="s">
        <v>2120</v>
      </c>
      <c r="J691" s="39">
        <v>0.5</v>
      </c>
    </row>
    <row r="692" spans="1:10" ht="24.95" customHeight="1">
      <c r="A692" s="184"/>
      <c r="B692" s="144"/>
      <c r="C692" s="198" t="s">
        <v>2121</v>
      </c>
      <c r="D692" s="189"/>
      <c r="E692" s="39" t="s">
        <v>2122</v>
      </c>
      <c r="F692" s="39" t="s">
        <v>295</v>
      </c>
      <c r="G692" s="39" t="s">
        <v>369</v>
      </c>
      <c r="H692" s="39" t="s">
        <v>2123</v>
      </c>
      <c r="I692" s="39" t="s">
        <v>2124</v>
      </c>
      <c r="J692" s="39">
        <v>0.5</v>
      </c>
    </row>
    <row r="693" spans="1:10" ht="24.95" customHeight="1">
      <c r="A693" s="184"/>
      <c r="B693" s="39" t="s">
        <v>206</v>
      </c>
      <c r="C693" s="198" t="s">
        <v>2125</v>
      </c>
      <c r="D693" s="189"/>
      <c r="E693" s="39" t="s">
        <v>2126</v>
      </c>
      <c r="F693" s="39" t="s">
        <v>295</v>
      </c>
      <c r="G693" s="39" t="s">
        <v>385</v>
      </c>
      <c r="H693" s="39" t="s">
        <v>2127</v>
      </c>
      <c r="I693" s="39" t="s">
        <v>2128</v>
      </c>
      <c r="J693" s="39">
        <v>0.5</v>
      </c>
    </row>
    <row r="694" spans="1:10" ht="27.95" customHeight="1">
      <c r="A694" s="184"/>
      <c r="B694" s="62" t="s">
        <v>207</v>
      </c>
      <c r="C694" s="144" t="s">
        <v>2129</v>
      </c>
      <c r="D694" s="144"/>
      <c r="E694" s="39" t="s">
        <v>2130</v>
      </c>
      <c r="F694" s="39" t="s">
        <v>321</v>
      </c>
      <c r="G694" s="39" t="s">
        <v>309</v>
      </c>
      <c r="H694" s="39" t="s">
        <v>2131</v>
      </c>
      <c r="I694" s="39" t="s">
        <v>2132</v>
      </c>
      <c r="J694" s="39">
        <v>1.5</v>
      </c>
    </row>
    <row r="695" spans="1:10" ht="21.95" customHeight="1">
      <c r="A695" s="184"/>
      <c r="B695" s="39" t="s">
        <v>208</v>
      </c>
      <c r="C695" s="198" t="s">
        <v>2133</v>
      </c>
      <c r="D695" s="189"/>
      <c r="E695" s="39" t="s">
        <v>2134</v>
      </c>
      <c r="F695" s="39" t="s">
        <v>295</v>
      </c>
      <c r="G695" s="39" t="s">
        <v>385</v>
      </c>
      <c r="H695" s="39" t="s">
        <v>2135</v>
      </c>
      <c r="I695" s="39" t="s">
        <v>2136</v>
      </c>
      <c r="J695" s="39">
        <v>0.5</v>
      </c>
    </row>
    <row r="696" spans="1:10" ht="21.95" customHeight="1">
      <c r="A696" s="184"/>
      <c r="B696" s="39" t="s">
        <v>209</v>
      </c>
      <c r="C696" s="198" t="s">
        <v>2137</v>
      </c>
      <c r="D696" s="189"/>
      <c r="E696" s="39" t="s">
        <v>2138</v>
      </c>
      <c r="F696" s="39" t="s">
        <v>346</v>
      </c>
      <c r="G696" s="39" t="s">
        <v>1151</v>
      </c>
      <c r="H696" s="39" t="s">
        <v>2139</v>
      </c>
      <c r="I696" s="39" t="s">
        <v>2140</v>
      </c>
      <c r="J696" s="39">
        <v>1</v>
      </c>
    </row>
    <row r="697" spans="1:10" s="32" customFormat="1" ht="21.95" customHeight="1">
      <c r="A697" s="184"/>
      <c r="B697" s="39" t="s">
        <v>211</v>
      </c>
      <c r="C697" s="198" t="s">
        <v>2141</v>
      </c>
      <c r="D697" s="189"/>
      <c r="E697" s="39" t="s">
        <v>2142</v>
      </c>
      <c r="F697" s="39" t="s">
        <v>321</v>
      </c>
      <c r="G697" s="39" t="s">
        <v>385</v>
      </c>
      <c r="H697" s="39" t="s">
        <v>2143</v>
      </c>
      <c r="I697" s="39" t="s">
        <v>2144</v>
      </c>
      <c r="J697" s="39">
        <v>2</v>
      </c>
    </row>
    <row r="698" spans="1:10" ht="18.95" customHeight="1">
      <c r="A698" s="184"/>
      <c r="B698" s="156" t="s">
        <v>212</v>
      </c>
      <c r="C698" s="144" t="s">
        <v>83</v>
      </c>
      <c r="D698" s="144"/>
      <c r="E698" s="39"/>
      <c r="F698" s="39"/>
      <c r="G698" s="39"/>
      <c r="H698" s="39"/>
      <c r="I698" s="39"/>
      <c r="J698" s="39">
        <f>SUM(J699:J700)</f>
        <v>1.5</v>
      </c>
    </row>
    <row r="699" spans="1:10" s="32" customFormat="1" ht="21.95" customHeight="1">
      <c r="A699" s="184"/>
      <c r="B699" s="160"/>
      <c r="C699" s="144" t="s">
        <v>2145</v>
      </c>
      <c r="D699" s="144"/>
      <c r="E699" s="39" t="s">
        <v>2146</v>
      </c>
      <c r="F699" s="39" t="s">
        <v>321</v>
      </c>
      <c r="G699" s="39" t="s">
        <v>385</v>
      </c>
      <c r="H699" s="39" t="s">
        <v>2147</v>
      </c>
      <c r="I699" s="39" t="s">
        <v>2148</v>
      </c>
      <c r="J699" s="39">
        <v>1</v>
      </c>
    </row>
    <row r="700" spans="1:10" ht="21.95" customHeight="1">
      <c r="A700" s="184"/>
      <c r="B700" s="161"/>
      <c r="C700" s="144" t="s">
        <v>2149</v>
      </c>
      <c r="D700" s="144"/>
      <c r="E700" s="39" t="s">
        <v>2150</v>
      </c>
      <c r="F700" s="39" t="s">
        <v>295</v>
      </c>
      <c r="G700" s="39" t="s">
        <v>385</v>
      </c>
      <c r="H700" s="39" t="s">
        <v>863</v>
      </c>
      <c r="I700" s="39" t="s">
        <v>2151</v>
      </c>
      <c r="J700" s="39">
        <v>0.5</v>
      </c>
    </row>
    <row r="701" spans="1:10" ht="21.95" customHeight="1">
      <c r="A701" s="182" t="s">
        <v>160</v>
      </c>
      <c r="B701" s="202" t="s">
        <v>161</v>
      </c>
      <c r="C701" s="203"/>
      <c r="D701" s="204"/>
      <c r="E701" s="39"/>
      <c r="F701" s="39"/>
      <c r="G701" s="39"/>
      <c r="H701" s="39"/>
      <c r="I701" s="39"/>
      <c r="J701" s="39">
        <f>SUM(J702+J713+J714+J717+J718+J719)</f>
        <v>10.5</v>
      </c>
    </row>
    <row r="702" spans="1:10" ht="21.95" customHeight="1">
      <c r="A702" s="183"/>
      <c r="B702" s="151" t="s">
        <v>1637</v>
      </c>
      <c r="C702" s="144" t="s">
        <v>83</v>
      </c>
      <c r="D702" s="144"/>
      <c r="E702" s="39"/>
      <c r="F702" s="39"/>
      <c r="G702" s="39"/>
      <c r="H702" s="39"/>
      <c r="I702" s="39"/>
      <c r="J702" s="39">
        <f>SUM(J703+J704+J705+J708+J709+J712)</f>
        <v>6.5</v>
      </c>
    </row>
    <row r="703" spans="1:10" ht="35.1" customHeight="1">
      <c r="A703" s="183"/>
      <c r="B703" s="153"/>
      <c r="C703" s="198" t="s">
        <v>2152</v>
      </c>
      <c r="D703" s="189"/>
      <c r="E703" s="39" t="s">
        <v>2153</v>
      </c>
      <c r="F703" s="39" t="s">
        <v>295</v>
      </c>
      <c r="G703" s="39" t="s">
        <v>326</v>
      </c>
      <c r="H703" s="39" t="s">
        <v>2154</v>
      </c>
      <c r="I703" s="39" t="s">
        <v>2155</v>
      </c>
      <c r="J703" s="39">
        <v>1</v>
      </c>
    </row>
    <row r="704" spans="1:10" ht="35.1" customHeight="1">
      <c r="A704" s="183"/>
      <c r="B704" s="153"/>
      <c r="C704" s="144" t="s">
        <v>2156</v>
      </c>
      <c r="D704" s="144"/>
      <c r="E704" s="39" t="s">
        <v>2157</v>
      </c>
      <c r="F704" s="39" t="s">
        <v>346</v>
      </c>
      <c r="G704" s="39" t="s">
        <v>309</v>
      </c>
      <c r="H704" s="39" t="s">
        <v>2158</v>
      </c>
      <c r="I704" s="39" t="s">
        <v>2159</v>
      </c>
      <c r="J704" s="39">
        <v>1</v>
      </c>
    </row>
    <row r="705" spans="1:10" ht="21.95" customHeight="1">
      <c r="A705" s="183"/>
      <c r="B705" s="153"/>
      <c r="C705" s="151" t="s">
        <v>2160</v>
      </c>
      <c r="D705" s="152"/>
      <c r="E705" s="39" t="s">
        <v>83</v>
      </c>
      <c r="F705" s="39"/>
      <c r="G705" s="39"/>
      <c r="H705" s="39"/>
      <c r="I705" s="39"/>
      <c r="J705" s="39">
        <f>SUM(J706:J707)</f>
        <v>2</v>
      </c>
    </row>
    <row r="706" spans="1:10" ht="21.95" customHeight="1">
      <c r="A706" s="183"/>
      <c r="B706" s="153"/>
      <c r="C706" s="153"/>
      <c r="D706" s="150"/>
      <c r="E706" s="39" t="s">
        <v>2161</v>
      </c>
      <c r="F706" s="39" t="s">
        <v>295</v>
      </c>
      <c r="G706" s="39" t="s">
        <v>309</v>
      </c>
      <c r="H706" s="39" t="s">
        <v>2162</v>
      </c>
      <c r="I706" s="39" t="s">
        <v>2163</v>
      </c>
      <c r="J706" s="39">
        <v>1</v>
      </c>
    </row>
    <row r="707" spans="1:10" s="32" customFormat="1" ht="21.95" customHeight="1">
      <c r="A707" s="183"/>
      <c r="B707" s="153"/>
      <c r="C707" s="154"/>
      <c r="D707" s="155"/>
      <c r="E707" s="39" t="s">
        <v>2164</v>
      </c>
      <c r="F707" s="39" t="s">
        <v>295</v>
      </c>
      <c r="G707" s="39" t="s">
        <v>304</v>
      </c>
      <c r="H707" s="39" t="s">
        <v>2165</v>
      </c>
      <c r="I707" s="39" t="s">
        <v>2166</v>
      </c>
      <c r="J707" s="39">
        <v>1</v>
      </c>
    </row>
    <row r="708" spans="1:10" ht="30.95" customHeight="1">
      <c r="A708" s="183"/>
      <c r="B708" s="153"/>
      <c r="C708" s="144" t="s">
        <v>2167</v>
      </c>
      <c r="D708" s="144"/>
      <c r="E708" s="39" t="s">
        <v>2168</v>
      </c>
      <c r="F708" s="39" t="s">
        <v>295</v>
      </c>
      <c r="G708" s="39" t="s">
        <v>385</v>
      </c>
      <c r="H708" s="39" t="s">
        <v>2169</v>
      </c>
      <c r="I708" s="39" t="s">
        <v>2170</v>
      </c>
      <c r="J708" s="39">
        <v>0.5</v>
      </c>
    </row>
    <row r="709" spans="1:10" ht="21.95" customHeight="1">
      <c r="A709" s="183"/>
      <c r="B709" s="153"/>
      <c r="C709" s="151" t="s">
        <v>2171</v>
      </c>
      <c r="D709" s="152"/>
      <c r="E709" s="39" t="s">
        <v>83</v>
      </c>
      <c r="F709" s="39"/>
      <c r="G709" s="39"/>
      <c r="H709" s="39"/>
      <c r="I709" s="39"/>
      <c r="J709" s="39">
        <f>SUM(J710:J711)</f>
        <v>1.5</v>
      </c>
    </row>
    <row r="710" spans="1:10" ht="21.95" customHeight="1">
      <c r="A710" s="183"/>
      <c r="B710" s="153"/>
      <c r="C710" s="153"/>
      <c r="D710" s="150"/>
      <c r="E710" s="39" t="s">
        <v>2172</v>
      </c>
      <c r="F710" s="39" t="s">
        <v>295</v>
      </c>
      <c r="G710" s="39" t="s">
        <v>1151</v>
      </c>
      <c r="H710" s="39" t="s">
        <v>2173</v>
      </c>
      <c r="I710" s="39" t="s">
        <v>2174</v>
      </c>
      <c r="J710" s="39">
        <v>1</v>
      </c>
    </row>
    <row r="711" spans="1:10" ht="36.950000000000003" customHeight="1">
      <c r="A711" s="183"/>
      <c r="B711" s="153"/>
      <c r="C711" s="154"/>
      <c r="D711" s="155"/>
      <c r="E711" s="39" t="s">
        <v>2175</v>
      </c>
      <c r="F711" s="39" t="s">
        <v>295</v>
      </c>
      <c r="G711" s="39" t="s">
        <v>1151</v>
      </c>
      <c r="H711" s="39" t="s">
        <v>2176</v>
      </c>
      <c r="I711" s="39" t="s">
        <v>2177</v>
      </c>
      <c r="J711" s="39">
        <v>0.5</v>
      </c>
    </row>
    <row r="712" spans="1:10" ht="21.95" customHeight="1">
      <c r="A712" s="183"/>
      <c r="B712" s="154"/>
      <c r="C712" s="144" t="s">
        <v>2178</v>
      </c>
      <c r="D712" s="144"/>
      <c r="E712" s="39" t="s">
        <v>2179</v>
      </c>
      <c r="F712" s="39" t="s">
        <v>295</v>
      </c>
      <c r="G712" s="39" t="s">
        <v>385</v>
      </c>
      <c r="H712" s="39" t="s">
        <v>2180</v>
      </c>
      <c r="I712" s="39" t="s">
        <v>2181</v>
      </c>
      <c r="J712" s="39">
        <v>0.5</v>
      </c>
    </row>
    <row r="713" spans="1:10" ht="27.95" customHeight="1">
      <c r="A713" s="183"/>
      <c r="B713" s="55" t="s">
        <v>163</v>
      </c>
      <c r="C713" s="198" t="s">
        <v>2182</v>
      </c>
      <c r="D713" s="189"/>
      <c r="E713" s="39" t="s">
        <v>2183</v>
      </c>
      <c r="F713" s="39" t="s">
        <v>295</v>
      </c>
      <c r="G713" s="39" t="s">
        <v>385</v>
      </c>
      <c r="H713" s="39" t="s">
        <v>2184</v>
      </c>
      <c r="I713" s="39" t="s">
        <v>2185</v>
      </c>
      <c r="J713" s="39">
        <v>1</v>
      </c>
    </row>
    <row r="714" spans="1:10" ht="24" customHeight="1">
      <c r="A714" s="183"/>
      <c r="B714" s="153" t="s">
        <v>164</v>
      </c>
      <c r="C714" s="198" t="s">
        <v>83</v>
      </c>
      <c r="D714" s="189"/>
      <c r="E714" s="39"/>
      <c r="F714" s="39"/>
      <c r="G714" s="39"/>
      <c r="H714" s="39"/>
      <c r="I714" s="39"/>
      <c r="J714" s="39">
        <f>SUM(J715:J716)</f>
        <v>1.5</v>
      </c>
    </row>
    <row r="715" spans="1:10" ht="27.95" customHeight="1">
      <c r="A715" s="183"/>
      <c r="B715" s="153"/>
      <c r="C715" s="144" t="s">
        <v>2186</v>
      </c>
      <c r="D715" s="144"/>
      <c r="E715" s="39" t="s">
        <v>2187</v>
      </c>
      <c r="F715" s="39" t="s">
        <v>295</v>
      </c>
      <c r="G715" s="39" t="s">
        <v>385</v>
      </c>
      <c r="H715" s="39" t="s">
        <v>2188</v>
      </c>
      <c r="I715" s="39" t="s">
        <v>2189</v>
      </c>
      <c r="J715" s="39">
        <v>0.5</v>
      </c>
    </row>
    <row r="716" spans="1:10" ht="27.95" customHeight="1">
      <c r="A716" s="183"/>
      <c r="B716" s="154"/>
      <c r="C716" s="144" t="s">
        <v>2190</v>
      </c>
      <c r="D716" s="144"/>
      <c r="E716" s="39" t="s">
        <v>2191</v>
      </c>
      <c r="F716" s="39" t="s">
        <v>295</v>
      </c>
      <c r="G716" s="39" t="s">
        <v>296</v>
      </c>
      <c r="H716" s="39" t="s">
        <v>2192</v>
      </c>
      <c r="I716" s="39" t="s">
        <v>2193</v>
      </c>
      <c r="J716" s="39">
        <v>1</v>
      </c>
    </row>
    <row r="717" spans="1:10" ht="21.95" customHeight="1">
      <c r="A717" s="183"/>
      <c r="B717" s="55" t="s">
        <v>172</v>
      </c>
      <c r="C717" s="144" t="s">
        <v>2194</v>
      </c>
      <c r="D717" s="144"/>
      <c r="E717" s="39" t="s">
        <v>2195</v>
      </c>
      <c r="F717" s="39" t="s">
        <v>295</v>
      </c>
      <c r="G717" s="39" t="s">
        <v>385</v>
      </c>
      <c r="H717" s="39" t="s">
        <v>2196</v>
      </c>
      <c r="I717" s="39" t="s">
        <v>2197</v>
      </c>
      <c r="J717" s="39">
        <v>0.5</v>
      </c>
    </row>
    <row r="718" spans="1:10" ht="21.95" customHeight="1">
      <c r="A718" s="183"/>
      <c r="B718" s="55" t="s">
        <v>173</v>
      </c>
      <c r="C718" s="144" t="s">
        <v>2198</v>
      </c>
      <c r="D718" s="144"/>
      <c r="E718" s="39" t="s">
        <v>2199</v>
      </c>
      <c r="F718" s="39" t="s">
        <v>295</v>
      </c>
      <c r="G718" s="39" t="s">
        <v>385</v>
      </c>
      <c r="H718" s="39" t="s">
        <v>2200</v>
      </c>
      <c r="I718" s="39" t="s">
        <v>2201</v>
      </c>
      <c r="J718" s="39">
        <v>0.5</v>
      </c>
    </row>
    <row r="719" spans="1:10" ht="21.95" customHeight="1">
      <c r="A719" s="183"/>
      <c r="B719" s="39" t="s">
        <v>174</v>
      </c>
      <c r="C719" s="144" t="s">
        <v>2202</v>
      </c>
      <c r="D719" s="144"/>
      <c r="E719" s="39" t="s">
        <v>2203</v>
      </c>
      <c r="F719" s="39" t="s">
        <v>295</v>
      </c>
      <c r="G719" s="39" t="s">
        <v>385</v>
      </c>
      <c r="H719" s="39" t="s">
        <v>2204</v>
      </c>
      <c r="I719" s="39" t="s">
        <v>2205</v>
      </c>
      <c r="J719" s="39">
        <v>0.5</v>
      </c>
    </row>
    <row r="720" spans="1:10" ht="24.95" customHeight="1">
      <c r="A720" s="182" t="s">
        <v>175</v>
      </c>
      <c r="B720" s="202" t="s">
        <v>176</v>
      </c>
      <c r="C720" s="203"/>
      <c r="D720" s="204"/>
      <c r="E720" s="39"/>
      <c r="F720" s="39"/>
      <c r="G720" s="39"/>
      <c r="H720" s="39"/>
      <c r="I720" s="39"/>
      <c r="J720" s="39">
        <v>1</v>
      </c>
    </row>
    <row r="721" spans="1:10" ht="29.1" customHeight="1">
      <c r="A721" s="183"/>
      <c r="B721" s="54" t="s">
        <v>1637</v>
      </c>
      <c r="C721" s="144" t="s">
        <v>2206</v>
      </c>
      <c r="D721" s="144"/>
      <c r="E721" s="39" t="s">
        <v>2207</v>
      </c>
      <c r="F721" s="39" t="s">
        <v>295</v>
      </c>
      <c r="G721" s="39" t="s">
        <v>389</v>
      </c>
      <c r="H721" s="39" t="s">
        <v>2208</v>
      </c>
      <c r="I721" s="39" t="s">
        <v>2209</v>
      </c>
      <c r="J721" s="39">
        <v>1</v>
      </c>
    </row>
    <row r="722" spans="1:10" ht="21.95" customHeight="1">
      <c r="A722" s="182" t="s">
        <v>213</v>
      </c>
      <c r="B722" s="202" t="s">
        <v>214</v>
      </c>
      <c r="C722" s="203"/>
      <c r="D722" s="204"/>
      <c r="E722" s="39"/>
      <c r="F722" s="39"/>
      <c r="G722" s="39"/>
      <c r="H722" s="39"/>
      <c r="I722" s="39"/>
      <c r="J722" s="61">
        <f>SUM(J723+J738+J739+J747)</f>
        <v>19</v>
      </c>
    </row>
    <row r="723" spans="1:10" ht="21.95" customHeight="1">
      <c r="A723" s="184"/>
      <c r="B723" s="156" t="s">
        <v>1637</v>
      </c>
      <c r="C723" s="197" t="s">
        <v>83</v>
      </c>
      <c r="D723" s="197"/>
      <c r="E723" s="39"/>
      <c r="F723" s="39"/>
      <c r="G723" s="39"/>
      <c r="H723" s="39"/>
      <c r="I723" s="39"/>
      <c r="J723" s="39">
        <f>SUM(J724+J728+J731+J732+J737)</f>
        <v>11</v>
      </c>
    </row>
    <row r="724" spans="1:10" s="32" customFormat="1" ht="21.95" customHeight="1">
      <c r="A724" s="184"/>
      <c r="B724" s="160"/>
      <c r="C724" s="151" t="s">
        <v>2210</v>
      </c>
      <c r="D724" s="152"/>
      <c r="E724" s="39" t="s">
        <v>83</v>
      </c>
      <c r="F724" s="39"/>
      <c r="G724" s="39"/>
      <c r="H724" s="39"/>
      <c r="I724" s="39"/>
      <c r="J724" s="39">
        <f>SUM(J725:J727)</f>
        <v>3</v>
      </c>
    </row>
    <row r="725" spans="1:10" s="32" customFormat="1" ht="21.95" customHeight="1">
      <c r="A725" s="184"/>
      <c r="B725" s="160"/>
      <c r="C725" s="153"/>
      <c r="D725" s="150"/>
      <c r="E725" s="39" t="s">
        <v>2211</v>
      </c>
      <c r="F725" s="39" t="s">
        <v>295</v>
      </c>
      <c r="G725" s="39" t="s">
        <v>385</v>
      </c>
      <c r="H725" s="39" t="s">
        <v>2212</v>
      </c>
      <c r="I725" s="39" t="s">
        <v>2213</v>
      </c>
      <c r="J725" s="39">
        <v>1</v>
      </c>
    </row>
    <row r="726" spans="1:10" s="32" customFormat="1" ht="21.95" customHeight="1">
      <c r="A726" s="184"/>
      <c r="B726" s="160"/>
      <c r="C726" s="153"/>
      <c r="D726" s="150"/>
      <c r="E726" s="39" t="s">
        <v>2214</v>
      </c>
      <c r="F726" s="39" t="s">
        <v>295</v>
      </c>
      <c r="G726" s="39" t="s">
        <v>385</v>
      </c>
      <c r="H726" s="39" t="s">
        <v>2215</v>
      </c>
      <c r="I726" s="39" t="s">
        <v>2216</v>
      </c>
      <c r="J726" s="39">
        <v>1</v>
      </c>
    </row>
    <row r="727" spans="1:10" s="32" customFormat="1" ht="21.95" customHeight="1">
      <c r="A727" s="184"/>
      <c r="B727" s="160"/>
      <c r="C727" s="154"/>
      <c r="D727" s="155"/>
      <c r="E727" s="39" t="s">
        <v>2217</v>
      </c>
      <c r="F727" s="39" t="s">
        <v>295</v>
      </c>
      <c r="G727" s="39" t="s">
        <v>309</v>
      </c>
      <c r="H727" s="39" t="s">
        <v>2218</v>
      </c>
      <c r="I727" s="39" t="s">
        <v>2219</v>
      </c>
      <c r="J727" s="39">
        <v>1</v>
      </c>
    </row>
    <row r="728" spans="1:10" s="32" customFormat="1" ht="21.95" customHeight="1">
      <c r="A728" s="184"/>
      <c r="B728" s="160"/>
      <c r="C728" s="153" t="s">
        <v>2220</v>
      </c>
      <c r="D728" s="150"/>
      <c r="E728" s="39" t="s">
        <v>83</v>
      </c>
      <c r="F728" s="39"/>
      <c r="G728" s="39"/>
      <c r="H728" s="39"/>
      <c r="I728" s="39"/>
      <c r="J728" s="39">
        <f>SUM(J729:J730)</f>
        <v>2</v>
      </c>
    </row>
    <row r="729" spans="1:10" s="32" customFormat="1" ht="21.95" customHeight="1">
      <c r="A729" s="184"/>
      <c r="B729" s="160"/>
      <c r="C729" s="153"/>
      <c r="D729" s="150"/>
      <c r="E729" s="39" t="s">
        <v>2221</v>
      </c>
      <c r="F729" s="39" t="s">
        <v>346</v>
      </c>
      <c r="G729" s="39" t="s">
        <v>296</v>
      </c>
      <c r="H729" s="39" t="s">
        <v>2222</v>
      </c>
      <c r="I729" s="39" t="s">
        <v>2223</v>
      </c>
      <c r="J729" s="39">
        <v>1</v>
      </c>
    </row>
    <row r="730" spans="1:10" s="32" customFormat="1" ht="21.95" customHeight="1">
      <c r="A730" s="184"/>
      <c r="B730" s="160"/>
      <c r="C730" s="154"/>
      <c r="D730" s="155"/>
      <c r="E730" s="39" t="s">
        <v>2224</v>
      </c>
      <c r="F730" s="39" t="s">
        <v>295</v>
      </c>
      <c r="G730" s="39" t="s">
        <v>369</v>
      </c>
      <c r="H730" s="39" t="s">
        <v>2225</v>
      </c>
      <c r="I730" s="39" t="s">
        <v>2226</v>
      </c>
      <c r="J730" s="39">
        <v>1</v>
      </c>
    </row>
    <row r="731" spans="1:10" ht="24" customHeight="1">
      <c r="A731" s="184"/>
      <c r="B731" s="160"/>
      <c r="C731" s="144" t="s">
        <v>2227</v>
      </c>
      <c r="D731" s="144"/>
      <c r="E731" s="39" t="s">
        <v>2228</v>
      </c>
      <c r="F731" s="39" t="s">
        <v>295</v>
      </c>
      <c r="G731" s="39" t="s">
        <v>309</v>
      </c>
      <c r="H731" s="39" t="s">
        <v>2229</v>
      </c>
      <c r="I731" s="39" t="s">
        <v>2230</v>
      </c>
      <c r="J731" s="39">
        <v>1</v>
      </c>
    </row>
    <row r="732" spans="1:10" ht="18.95" customHeight="1">
      <c r="A732" s="184"/>
      <c r="B732" s="160"/>
      <c r="C732" s="144" t="s">
        <v>2231</v>
      </c>
      <c r="D732" s="144"/>
      <c r="E732" s="39" t="s">
        <v>83</v>
      </c>
      <c r="F732" s="39"/>
      <c r="G732" s="39"/>
      <c r="H732" s="39"/>
      <c r="I732" s="39"/>
      <c r="J732" s="39">
        <f>SUM(J733:J736)</f>
        <v>4</v>
      </c>
    </row>
    <row r="733" spans="1:10" s="32" customFormat="1" ht="24" customHeight="1">
      <c r="A733" s="184"/>
      <c r="B733" s="160"/>
      <c r="C733" s="144"/>
      <c r="D733" s="144"/>
      <c r="E733" s="39" t="s">
        <v>2232</v>
      </c>
      <c r="F733" s="39" t="s">
        <v>295</v>
      </c>
      <c r="G733" s="39" t="s">
        <v>438</v>
      </c>
      <c r="H733" s="39" t="s">
        <v>2233</v>
      </c>
      <c r="I733" s="39" t="s">
        <v>2234</v>
      </c>
      <c r="J733" s="39">
        <v>0.5</v>
      </c>
    </row>
    <row r="734" spans="1:10" s="32" customFormat="1" ht="24" customHeight="1">
      <c r="A734" s="184"/>
      <c r="B734" s="160"/>
      <c r="C734" s="144"/>
      <c r="D734" s="144"/>
      <c r="E734" s="39" t="s">
        <v>2235</v>
      </c>
      <c r="F734" s="39" t="s">
        <v>321</v>
      </c>
      <c r="G734" s="39" t="s">
        <v>438</v>
      </c>
      <c r="H734" s="39" t="s">
        <v>2236</v>
      </c>
      <c r="I734" s="39" t="s">
        <v>2237</v>
      </c>
      <c r="J734" s="39">
        <v>1.5</v>
      </c>
    </row>
    <row r="735" spans="1:10" s="32" customFormat="1" ht="24" customHeight="1">
      <c r="A735" s="184"/>
      <c r="B735" s="160"/>
      <c r="C735" s="144"/>
      <c r="D735" s="144"/>
      <c r="E735" s="39" t="s">
        <v>2238</v>
      </c>
      <c r="F735" s="39" t="s">
        <v>295</v>
      </c>
      <c r="G735" s="39" t="s">
        <v>450</v>
      </c>
      <c r="H735" s="39" t="s">
        <v>2239</v>
      </c>
      <c r="I735" s="39" t="s">
        <v>2240</v>
      </c>
      <c r="J735" s="39">
        <v>1</v>
      </c>
    </row>
    <row r="736" spans="1:10" ht="23.1" customHeight="1">
      <c r="A736" s="184"/>
      <c r="B736" s="160"/>
      <c r="C736" s="144"/>
      <c r="D736" s="144"/>
      <c r="E736" s="39" t="s">
        <v>2241</v>
      </c>
      <c r="F736" s="39" t="s">
        <v>295</v>
      </c>
      <c r="G736" s="39" t="s">
        <v>326</v>
      </c>
      <c r="H736" s="39" t="s">
        <v>2242</v>
      </c>
      <c r="I736" s="39" t="s">
        <v>2243</v>
      </c>
      <c r="J736" s="39">
        <v>1</v>
      </c>
    </row>
    <row r="737" spans="1:10" ht="23.1" customHeight="1">
      <c r="A737" s="184"/>
      <c r="B737" s="161"/>
      <c r="C737" s="198" t="s">
        <v>2244</v>
      </c>
      <c r="D737" s="189"/>
      <c r="E737" s="39" t="s">
        <v>2245</v>
      </c>
      <c r="F737" s="39" t="s">
        <v>346</v>
      </c>
      <c r="G737" s="39" t="s">
        <v>385</v>
      </c>
      <c r="H737" s="39" t="s">
        <v>2246</v>
      </c>
      <c r="I737" s="39" t="s">
        <v>2247</v>
      </c>
      <c r="J737" s="39">
        <v>1</v>
      </c>
    </row>
    <row r="738" spans="1:10" ht="23.1" customHeight="1">
      <c r="A738" s="184"/>
      <c r="B738" s="39" t="s">
        <v>218</v>
      </c>
      <c r="C738" s="198" t="s">
        <v>2248</v>
      </c>
      <c r="D738" s="189"/>
      <c r="E738" s="39" t="s">
        <v>2249</v>
      </c>
      <c r="F738" s="39" t="s">
        <v>295</v>
      </c>
      <c r="G738" s="39" t="s">
        <v>385</v>
      </c>
      <c r="H738" s="39" t="s">
        <v>2250</v>
      </c>
      <c r="I738" s="39" t="s">
        <v>2251</v>
      </c>
      <c r="J738" s="39">
        <v>1</v>
      </c>
    </row>
    <row r="739" spans="1:10" ht="21" customHeight="1">
      <c r="A739" s="184"/>
      <c r="B739" s="153" t="s">
        <v>219</v>
      </c>
      <c r="C739" s="144" t="s">
        <v>83</v>
      </c>
      <c r="D739" s="144"/>
      <c r="E739" s="39"/>
      <c r="F739" s="39"/>
      <c r="G739" s="39"/>
      <c r="H739" s="39"/>
      <c r="I739" s="39"/>
      <c r="J739" s="39">
        <f>SUM(J740+J744)</f>
        <v>3.5</v>
      </c>
    </row>
    <row r="740" spans="1:10" ht="18.95" customHeight="1">
      <c r="A740" s="184"/>
      <c r="B740" s="153"/>
      <c r="C740" s="144" t="s">
        <v>2252</v>
      </c>
      <c r="D740" s="144"/>
      <c r="E740" s="39" t="s">
        <v>83</v>
      </c>
      <c r="F740" s="39"/>
      <c r="G740" s="39"/>
      <c r="H740" s="39"/>
      <c r="I740" s="39"/>
      <c r="J740" s="39">
        <f>SUM(J741:J743)</f>
        <v>2</v>
      </c>
    </row>
    <row r="741" spans="1:10" ht="18.95" customHeight="1">
      <c r="A741" s="184"/>
      <c r="B741" s="153"/>
      <c r="C741" s="144"/>
      <c r="D741" s="144"/>
      <c r="E741" s="39" t="s">
        <v>2253</v>
      </c>
      <c r="F741" s="39" t="s">
        <v>295</v>
      </c>
      <c r="G741" s="39" t="s">
        <v>385</v>
      </c>
      <c r="H741" s="39" t="s">
        <v>2254</v>
      </c>
      <c r="I741" s="39" t="s">
        <v>2255</v>
      </c>
      <c r="J741" s="39">
        <v>1</v>
      </c>
    </row>
    <row r="742" spans="1:10" ht="24.95" customHeight="1">
      <c r="A742" s="184"/>
      <c r="B742" s="153"/>
      <c r="C742" s="144"/>
      <c r="D742" s="144"/>
      <c r="E742" s="39" t="s">
        <v>2256</v>
      </c>
      <c r="F742" s="39" t="s">
        <v>295</v>
      </c>
      <c r="G742" s="39" t="s">
        <v>385</v>
      </c>
      <c r="H742" s="39" t="s">
        <v>2257</v>
      </c>
      <c r="I742" s="39" t="s">
        <v>2258</v>
      </c>
      <c r="J742" s="39">
        <v>0.5</v>
      </c>
    </row>
    <row r="743" spans="1:10" ht="24.95" customHeight="1">
      <c r="A743" s="184"/>
      <c r="B743" s="153"/>
      <c r="C743" s="144"/>
      <c r="D743" s="144"/>
      <c r="E743" s="39" t="s">
        <v>2259</v>
      </c>
      <c r="F743" s="39" t="s">
        <v>295</v>
      </c>
      <c r="G743" s="39" t="s">
        <v>385</v>
      </c>
      <c r="H743" s="39" t="s">
        <v>2260</v>
      </c>
      <c r="I743" s="39" t="s">
        <v>2261</v>
      </c>
      <c r="J743" s="39">
        <v>0.5</v>
      </c>
    </row>
    <row r="744" spans="1:10" ht="20.100000000000001" customHeight="1">
      <c r="A744" s="184"/>
      <c r="B744" s="153"/>
      <c r="C744" s="151" t="s">
        <v>2262</v>
      </c>
      <c r="D744" s="152"/>
      <c r="E744" s="39" t="s">
        <v>83</v>
      </c>
      <c r="F744" s="39"/>
      <c r="G744" s="39"/>
      <c r="H744" s="39"/>
      <c r="I744" s="39"/>
      <c r="J744" s="39">
        <f>SUM(J745:J746)</f>
        <v>1.5</v>
      </c>
    </row>
    <row r="745" spans="1:10" ht="24.95" customHeight="1">
      <c r="A745" s="184"/>
      <c r="B745" s="153"/>
      <c r="C745" s="153"/>
      <c r="D745" s="150"/>
      <c r="E745" s="39" t="s">
        <v>2263</v>
      </c>
      <c r="F745" s="39" t="s">
        <v>295</v>
      </c>
      <c r="G745" s="39" t="s">
        <v>385</v>
      </c>
      <c r="H745" s="39" t="s">
        <v>2264</v>
      </c>
      <c r="I745" s="39" t="s">
        <v>2265</v>
      </c>
      <c r="J745" s="39">
        <v>1</v>
      </c>
    </row>
    <row r="746" spans="1:10" ht="24.95" customHeight="1">
      <c r="A746" s="184"/>
      <c r="B746" s="154"/>
      <c r="C746" s="154"/>
      <c r="D746" s="155"/>
      <c r="E746" s="39" t="s">
        <v>2266</v>
      </c>
      <c r="F746" s="39" t="s">
        <v>295</v>
      </c>
      <c r="G746" s="39" t="s">
        <v>385</v>
      </c>
      <c r="H746" s="39" t="s">
        <v>2267</v>
      </c>
      <c r="I746" s="39" t="s">
        <v>2268</v>
      </c>
      <c r="J746" s="39">
        <v>0.5</v>
      </c>
    </row>
    <row r="747" spans="1:10" ht="24.95" customHeight="1">
      <c r="A747" s="184"/>
      <c r="B747" s="153" t="s">
        <v>220</v>
      </c>
      <c r="C747" s="144" t="s">
        <v>83</v>
      </c>
      <c r="D747" s="144"/>
      <c r="E747" s="39"/>
      <c r="F747" s="39"/>
      <c r="G747" s="39"/>
      <c r="H747" s="39"/>
      <c r="I747" s="39"/>
      <c r="J747" s="39">
        <f>SUM(J748:J751)</f>
        <v>3.5</v>
      </c>
    </row>
    <row r="748" spans="1:10" ht="24.95" customHeight="1">
      <c r="A748" s="184"/>
      <c r="B748" s="153"/>
      <c r="C748" s="198" t="s">
        <v>2269</v>
      </c>
      <c r="D748" s="189"/>
      <c r="E748" s="39" t="s">
        <v>2270</v>
      </c>
      <c r="F748" s="39" t="s">
        <v>295</v>
      </c>
      <c r="G748" s="39" t="s">
        <v>385</v>
      </c>
      <c r="H748" s="39" t="s">
        <v>2271</v>
      </c>
      <c r="I748" s="39" t="s">
        <v>2272</v>
      </c>
      <c r="J748" s="39">
        <v>1</v>
      </c>
    </row>
    <row r="749" spans="1:10" ht="24.95" customHeight="1">
      <c r="A749" s="184"/>
      <c r="B749" s="153"/>
      <c r="C749" s="198" t="s">
        <v>2273</v>
      </c>
      <c r="D749" s="189"/>
      <c r="E749" s="39" t="s">
        <v>2274</v>
      </c>
      <c r="F749" s="39" t="s">
        <v>295</v>
      </c>
      <c r="G749" s="39" t="s">
        <v>385</v>
      </c>
      <c r="H749" s="39" t="s">
        <v>2275</v>
      </c>
      <c r="I749" s="39" t="s">
        <v>2276</v>
      </c>
      <c r="J749" s="39">
        <v>1</v>
      </c>
    </row>
    <row r="750" spans="1:10" ht="24.95" customHeight="1">
      <c r="A750" s="184"/>
      <c r="B750" s="153"/>
      <c r="C750" s="144" t="s">
        <v>2277</v>
      </c>
      <c r="D750" s="144"/>
      <c r="E750" s="39" t="s">
        <v>2278</v>
      </c>
      <c r="F750" s="39" t="s">
        <v>295</v>
      </c>
      <c r="G750" s="39" t="s">
        <v>385</v>
      </c>
      <c r="H750" s="39" t="s">
        <v>2279</v>
      </c>
      <c r="I750" s="39" t="s">
        <v>2280</v>
      </c>
      <c r="J750" s="39">
        <v>0.5</v>
      </c>
    </row>
    <row r="751" spans="1:10" ht="29.1" customHeight="1">
      <c r="A751" s="184"/>
      <c r="B751" s="154"/>
      <c r="C751" s="144" t="s">
        <v>2281</v>
      </c>
      <c r="D751" s="144"/>
      <c r="E751" s="39" t="s">
        <v>2282</v>
      </c>
      <c r="F751" s="39" t="s">
        <v>295</v>
      </c>
      <c r="G751" s="39" t="s">
        <v>385</v>
      </c>
      <c r="H751" s="39" t="s">
        <v>2283</v>
      </c>
      <c r="I751" s="39" t="s">
        <v>2284</v>
      </c>
      <c r="J751" s="39">
        <v>1</v>
      </c>
    </row>
    <row r="752" spans="1:10" ht="21.95" customHeight="1">
      <c r="A752" s="185" t="s">
        <v>227</v>
      </c>
      <c r="B752" s="197" t="s">
        <v>228</v>
      </c>
      <c r="C752" s="197"/>
      <c r="D752" s="197"/>
      <c r="E752" s="39"/>
      <c r="F752" s="39"/>
      <c r="G752" s="39"/>
      <c r="H752" s="39"/>
      <c r="I752" s="39"/>
      <c r="J752" s="61">
        <f>SUM(J753+J756+J759+J762+J763)</f>
        <v>7</v>
      </c>
    </row>
    <row r="753" spans="1:10" ht="21.95" customHeight="1">
      <c r="A753" s="185"/>
      <c r="B753" s="156" t="s">
        <v>1637</v>
      </c>
      <c r="C753" s="144" t="s">
        <v>83</v>
      </c>
      <c r="D753" s="144"/>
      <c r="E753" s="39"/>
      <c r="F753" s="39"/>
      <c r="G753" s="39"/>
      <c r="H753" s="39"/>
      <c r="I753" s="39"/>
      <c r="J753" s="39">
        <f>SUM(J754:J755)</f>
        <v>2</v>
      </c>
    </row>
    <row r="754" spans="1:10" ht="21.95" customHeight="1">
      <c r="A754" s="185"/>
      <c r="B754" s="160"/>
      <c r="C754" s="144" t="s">
        <v>2285</v>
      </c>
      <c r="D754" s="144"/>
      <c r="E754" s="39" t="s">
        <v>2286</v>
      </c>
      <c r="F754" s="39" t="s">
        <v>295</v>
      </c>
      <c r="G754" s="39" t="s">
        <v>309</v>
      </c>
      <c r="H754" s="39" t="s">
        <v>2287</v>
      </c>
      <c r="I754" s="39" t="s">
        <v>2288</v>
      </c>
      <c r="J754" s="39">
        <v>1</v>
      </c>
    </row>
    <row r="755" spans="1:10" s="32" customFormat="1" ht="21.95" customHeight="1">
      <c r="A755" s="185"/>
      <c r="B755" s="160"/>
      <c r="C755" s="144" t="s">
        <v>2289</v>
      </c>
      <c r="D755" s="144"/>
      <c r="E755" s="39" t="s">
        <v>2290</v>
      </c>
      <c r="F755" s="39" t="s">
        <v>295</v>
      </c>
      <c r="G755" s="39" t="s">
        <v>304</v>
      </c>
      <c r="H755" s="39" t="s">
        <v>2291</v>
      </c>
      <c r="I755" s="39" t="s">
        <v>2292</v>
      </c>
      <c r="J755" s="39">
        <v>1</v>
      </c>
    </row>
    <row r="756" spans="1:10" ht="18.95" customHeight="1">
      <c r="A756" s="185"/>
      <c r="B756" s="144" t="s">
        <v>230</v>
      </c>
      <c r="C756" s="151" t="s">
        <v>2293</v>
      </c>
      <c r="D756" s="152"/>
      <c r="E756" s="39" t="s">
        <v>83</v>
      </c>
      <c r="F756" s="39"/>
      <c r="G756" s="39"/>
      <c r="H756" s="39"/>
      <c r="I756" s="39"/>
      <c r="J756" s="39">
        <f>SUM(J757:J758)</f>
        <v>1.5</v>
      </c>
    </row>
    <row r="757" spans="1:10" ht="21.95" customHeight="1">
      <c r="A757" s="185"/>
      <c r="B757" s="144"/>
      <c r="C757" s="153"/>
      <c r="D757" s="150"/>
      <c r="E757" s="39" t="s">
        <v>2294</v>
      </c>
      <c r="F757" s="39" t="s">
        <v>295</v>
      </c>
      <c r="G757" s="39" t="s">
        <v>385</v>
      </c>
      <c r="H757" s="39" t="s">
        <v>2295</v>
      </c>
      <c r="I757" s="39" t="s">
        <v>2296</v>
      </c>
      <c r="J757" s="39">
        <v>1</v>
      </c>
    </row>
    <row r="758" spans="1:10" ht="21.95" customHeight="1">
      <c r="A758" s="185"/>
      <c r="B758" s="144"/>
      <c r="C758" s="154"/>
      <c r="D758" s="155"/>
      <c r="E758" s="39" t="s">
        <v>2297</v>
      </c>
      <c r="F758" s="39" t="s">
        <v>295</v>
      </c>
      <c r="G758" s="39" t="s">
        <v>385</v>
      </c>
      <c r="H758" s="39" t="s">
        <v>2298</v>
      </c>
      <c r="I758" s="39" t="s">
        <v>2299</v>
      </c>
      <c r="J758" s="39">
        <v>0.5</v>
      </c>
    </row>
    <row r="759" spans="1:10" ht="20.100000000000001" customHeight="1">
      <c r="A759" s="185"/>
      <c r="B759" s="156" t="s">
        <v>231</v>
      </c>
      <c r="C759" s="154" t="s">
        <v>83</v>
      </c>
      <c r="D759" s="155"/>
      <c r="E759" s="39"/>
      <c r="F759" s="39"/>
      <c r="G759" s="39"/>
      <c r="H759" s="39"/>
      <c r="I759" s="39"/>
      <c r="J759" s="39">
        <f>SUM(J760:J761)</f>
        <v>1.5</v>
      </c>
    </row>
    <row r="760" spans="1:10" ht="21.95" customHeight="1">
      <c r="A760" s="185"/>
      <c r="B760" s="160"/>
      <c r="C760" s="154" t="s">
        <v>2300</v>
      </c>
      <c r="D760" s="155"/>
      <c r="E760" s="39" t="s">
        <v>2301</v>
      </c>
      <c r="F760" s="39" t="s">
        <v>295</v>
      </c>
      <c r="G760" s="39" t="s">
        <v>385</v>
      </c>
      <c r="H760" s="39" t="s">
        <v>2302</v>
      </c>
      <c r="I760" s="39" t="s">
        <v>2303</v>
      </c>
      <c r="J760" s="39">
        <v>1</v>
      </c>
    </row>
    <row r="761" spans="1:10" ht="21.95" customHeight="1">
      <c r="A761" s="185"/>
      <c r="B761" s="161"/>
      <c r="C761" s="198" t="s">
        <v>2304</v>
      </c>
      <c r="D761" s="189"/>
      <c r="E761" s="39" t="s">
        <v>2305</v>
      </c>
      <c r="F761" s="39" t="s">
        <v>295</v>
      </c>
      <c r="G761" s="39" t="s">
        <v>438</v>
      </c>
      <c r="H761" s="39" t="s">
        <v>2306</v>
      </c>
      <c r="I761" s="39" t="s">
        <v>2307</v>
      </c>
      <c r="J761" s="39">
        <v>0.5</v>
      </c>
    </row>
    <row r="762" spans="1:10" ht="21.95" customHeight="1">
      <c r="A762" s="185"/>
      <c r="B762" s="39" t="s">
        <v>2308</v>
      </c>
      <c r="C762" s="198" t="s">
        <v>2309</v>
      </c>
      <c r="D762" s="189"/>
      <c r="E762" s="39" t="s">
        <v>2310</v>
      </c>
      <c r="F762" s="39" t="s">
        <v>295</v>
      </c>
      <c r="G762" s="39" t="s">
        <v>385</v>
      </c>
      <c r="H762" s="39" t="s">
        <v>2311</v>
      </c>
      <c r="I762" s="39" t="s">
        <v>2312</v>
      </c>
      <c r="J762" s="39">
        <v>1</v>
      </c>
    </row>
    <row r="763" spans="1:10" s="32" customFormat="1" ht="27.95" customHeight="1">
      <c r="A763" s="185"/>
      <c r="B763" s="39" t="s">
        <v>2313</v>
      </c>
      <c r="C763" s="198" t="s">
        <v>2314</v>
      </c>
      <c r="D763" s="189"/>
      <c r="E763" s="39" t="s">
        <v>2315</v>
      </c>
      <c r="F763" s="39" t="s">
        <v>295</v>
      </c>
      <c r="G763" s="39" t="s">
        <v>385</v>
      </c>
      <c r="H763" s="39" t="s">
        <v>2316</v>
      </c>
      <c r="I763" s="39" t="s">
        <v>2317</v>
      </c>
      <c r="J763" s="39">
        <v>1</v>
      </c>
    </row>
    <row r="764" spans="1:10" ht="21.95" customHeight="1">
      <c r="A764" s="183" t="s">
        <v>240</v>
      </c>
      <c r="B764" s="199" t="s">
        <v>241</v>
      </c>
      <c r="C764" s="200"/>
      <c r="D764" s="201"/>
      <c r="E764" s="39"/>
      <c r="F764" s="39"/>
      <c r="G764" s="39"/>
      <c r="H764" s="39"/>
      <c r="I764" s="39"/>
      <c r="J764" s="39">
        <f>SUM(J765+J773++J774+J775+J776)</f>
        <v>9.5</v>
      </c>
    </row>
    <row r="765" spans="1:10" ht="21.95" customHeight="1">
      <c r="A765" s="183"/>
      <c r="B765" s="151" t="s">
        <v>1637</v>
      </c>
      <c r="C765" s="197" t="s">
        <v>83</v>
      </c>
      <c r="D765" s="197"/>
      <c r="E765" s="39"/>
      <c r="F765" s="39"/>
      <c r="G765" s="39"/>
      <c r="H765" s="39"/>
      <c r="I765" s="39"/>
      <c r="J765" s="39">
        <f>SUM(J766+J767+J768+J769+J772)</f>
        <v>5.5</v>
      </c>
    </row>
    <row r="766" spans="1:10" ht="23.1" customHeight="1">
      <c r="A766" s="183"/>
      <c r="B766" s="153"/>
      <c r="C766" s="144" t="s">
        <v>2318</v>
      </c>
      <c r="D766" s="144"/>
      <c r="E766" s="39" t="s">
        <v>2319</v>
      </c>
      <c r="F766" s="39" t="s">
        <v>295</v>
      </c>
      <c r="G766" s="39" t="s">
        <v>389</v>
      </c>
      <c r="H766" s="39" t="s">
        <v>2320</v>
      </c>
      <c r="I766" s="39" t="s">
        <v>2321</v>
      </c>
      <c r="J766" s="39">
        <v>1</v>
      </c>
    </row>
    <row r="767" spans="1:10" ht="23.1" customHeight="1">
      <c r="A767" s="183"/>
      <c r="B767" s="153"/>
      <c r="C767" s="198" t="s">
        <v>2322</v>
      </c>
      <c r="D767" s="189"/>
      <c r="E767" s="39" t="s">
        <v>2323</v>
      </c>
      <c r="F767" s="39" t="s">
        <v>346</v>
      </c>
      <c r="G767" s="39" t="s">
        <v>309</v>
      </c>
      <c r="H767" s="39" t="s">
        <v>2324</v>
      </c>
      <c r="I767" s="39" t="s">
        <v>2325</v>
      </c>
      <c r="J767" s="39">
        <v>1</v>
      </c>
    </row>
    <row r="768" spans="1:10" ht="26.1" customHeight="1">
      <c r="A768" s="183"/>
      <c r="B768" s="153"/>
      <c r="C768" s="198" t="s">
        <v>2326</v>
      </c>
      <c r="D768" s="189"/>
      <c r="E768" s="39" t="s">
        <v>2327</v>
      </c>
      <c r="F768" s="39" t="s">
        <v>295</v>
      </c>
      <c r="G768" s="39" t="s">
        <v>309</v>
      </c>
      <c r="H768" s="39" t="s">
        <v>2328</v>
      </c>
      <c r="I768" s="39" t="s">
        <v>2329</v>
      </c>
      <c r="J768" s="39">
        <v>1</v>
      </c>
    </row>
    <row r="769" spans="1:10" ht="17.100000000000001" customHeight="1">
      <c r="A769" s="183"/>
      <c r="B769" s="153"/>
      <c r="C769" s="144" t="s">
        <v>2330</v>
      </c>
      <c r="D769" s="144"/>
      <c r="E769" s="39" t="s">
        <v>83</v>
      </c>
      <c r="F769" s="39"/>
      <c r="G769" s="39"/>
      <c r="H769" s="39"/>
      <c r="I769" s="39"/>
      <c r="J769" s="39">
        <f>SUM(J770:J771)</f>
        <v>1.5</v>
      </c>
    </row>
    <row r="770" spans="1:10" s="32" customFormat="1" ht="17.100000000000001" customHeight="1">
      <c r="A770" s="183"/>
      <c r="B770" s="153"/>
      <c r="C770" s="144"/>
      <c r="D770" s="144"/>
      <c r="E770" s="39" t="s">
        <v>2331</v>
      </c>
      <c r="F770" s="39" t="s">
        <v>321</v>
      </c>
      <c r="G770" s="39" t="s">
        <v>385</v>
      </c>
      <c r="H770" s="39" t="s">
        <v>2332</v>
      </c>
      <c r="I770" s="39" t="s">
        <v>2333</v>
      </c>
      <c r="J770" s="39">
        <v>1</v>
      </c>
    </row>
    <row r="771" spans="1:10" s="32" customFormat="1" ht="21.95" customHeight="1">
      <c r="A771" s="183"/>
      <c r="B771" s="153"/>
      <c r="C771" s="144"/>
      <c r="D771" s="144"/>
      <c r="E771" s="39" t="s">
        <v>2334</v>
      </c>
      <c r="F771" s="39" t="s">
        <v>295</v>
      </c>
      <c r="G771" s="39" t="s">
        <v>385</v>
      </c>
      <c r="H771" s="39" t="s">
        <v>2335</v>
      </c>
      <c r="I771" s="39" t="s">
        <v>2336</v>
      </c>
      <c r="J771" s="39">
        <v>0.5</v>
      </c>
    </row>
    <row r="772" spans="1:10" ht="27" customHeight="1">
      <c r="A772" s="183"/>
      <c r="B772" s="153"/>
      <c r="C772" s="198" t="s">
        <v>2337</v>
      </c>
      <c r="D772" s="189"/>
      <c r="E772" s="39" t="s">
        <v>2338</v>
      </c>
      <c r="F772" s="39" t="s">
        <v>346</v>
      </c>
      <c r="G772" s="39" t="s">
        <v>389</v>
      </c>
      <c r="H772" s="39" t="s">
        <v>2339</v>
      </c>
      <c r="I772" s="39" t="s">
        <v>2340</v>
      </c>
      <c r="J772" s="39">
        <v>1</v>
      </c>
    </row>
    <row r="773" spans="1:10" ht="26.1" customHeight="1">
      <c r="A773" s="183"/>
      <c r="B773" s="39" t="s">
        <v>248</v>
      </c>
      <c r="C773" s="144" t="s">
        <v>2341</v>
      </c>
      <c r="D773" s="144"/>
      <c r="E773" s="39" t="s">
        <v>2342</v>
      </c>
      <c r="F773" s="39" t="s">
        <v>295</v>
      </c>
      <c r="G773" s="39" t="s">
        <v>445</v>
      </c>
      <c r="H773" s="39" t="s">
        <v>2343</v>
      </c>
      <c r="I773" s="39" t="s">
        <v>2344</v>
      </c>
      <c r="J773" s="39">
        <v>0.5</v>
      </c>
    </row>
    <row r="774" spans="1:10" ht="26.1" customHeight="1">
      <c r="A774" s="183"/>
      <c r="B774" s="39" t="s">
        <v>249</v>
      </c>
      <c r="C774" s="198" t="s">
        <v>2345</v>
      </c>
      <c r="D774" s="189"/>
      <c r="E774" s="39" t="s">
        <v>2346</v>
      </c>
      <c r="F774" s="39" t="s">
        <v>321</v>
      </c>
      <c r="G774" s="39" t="s">
        <v>389</v>
      </c>
      <c r="H774" s="39" t="s">
        <v>2347</v>
      </c>
      <c r="I774" s="39" t="s">
        <v>2348</v>
      </c>
      <c r="J774" s="39">
        <v>2</v>
      </c>
    </row>
    <row r="775" spans="1:10" ht="26.1" customHeight="1">
      <c r="A775" s="183"/>
      <c r="B775" s="62" t="s">
        <v>250</v>
      </c>
      <c r="C775" s="151" t="s">
        <v>2349</v>
      </c>
      <c r="D775" s="152"/>
      <c r="E775" s="39" t="s">
        <v>2350</v>
      </c>
      <c r="F775" s="39" t="s">
        <v>295</v>
      </c>
      <c r="G775" s="39" t="s">
        <v>389</v>
      </c>
      <c r="H775" s="39" t="s">
        <v>2351</v>
      </c>
      <c r="I775" s="39" t="s">
        <v>2352</v>
      </c>
      <c r="J775" s="39">
        <v>1</v>
      </c>
    </row>
    <row r="776" spans="1:10" ht="26.1" customHeight="1">
      <c r="A776" s="183"/>
      <c r="B776" s="62" t="s">
        <v>251</v>
      </c>
      <c r="C776" s="151" t="s">
        <v>2353</v>
      </c>
      <c r="D776" s="152"/>
      <c r="E776" s="39" t="s">
        <v>2354</v>
      </c>
      <c r="F776" s="39" t="s">
        <v>295</v>
      </c>
      <c r="G776" s="39" t="s">
        <v>385</v>
      </c>
      <c r="H776" s="39" t="s">
        <v>2355</v>
      </c>
      <c r="I776" s="39" t="s">
        <v>2356</v>
      </c>
      <c r="J776" s="39">
        <v>0.5</v>
      </c>
    </row>
    <row r="777" spans="1:10" ht="21.95" customHeight="1">
      <c r="A777" s="185" t="s">
        <v>252</v>
      </c>
      <c r="B777" s="199" t="s">
        <v>253</v>
      </c>
      <c r="C777" s="200"/>
      <c r="D777" s="201"/>
      <c r="E777" s="62"/>
      <c r="F777" s="39"/>
      <c r="G777" s="39"/>
      <c r="H777" s="39"/>
      <c r="I777" s="39"/>
      <c r="J777" s="61">
        <f>SUM(J778+J788+J789+J793)</f>
        <v>11</v>
      </c>
    </row>
    <row r="778" spans="1:10" ht="18.95" customHeight="1">
      <c r="A778" s="185"/>
      <c r="B778" s="156" t="s">
        <v>1637</v>
      </c>
      <c r="C778" s="144" t="s">
        <v>83</v>
      </c>
      <c r="D778" s="144"/>
      <c r="E778" s="58"/>
      <c r="F778" s="58"/>
      <c r="G778" s="58"/>
      <c r="H778" s="58"/>
      <c r="I778" s="58"/>
      <c r="J778" s="39">
        <f>SUM(J779+J780+J785+J786+J787)</f>
        <v>6.5</v>
      </c>
    </row>
    <row r="779" spans="1:10" ht="26.1" customHeight="1">
      <c r="A779" s="185"/>
      <c r="B779" s="160"/>
      <c r="C779" s="144" t="s">
        <v>2357</v>
      </c>
      <c r="D779" s="144"/>
      <c r="E779" s="39" t="s">
        <v>2358</v>
      </c>
      <c r="F779" s="39" t="s">
        <v>295</v>
      </c>
      <c r="G779" s="39" t="s">
        <v>309</v>
      </c>
      <c r="H779" s="39" t="s">
        <v>2359</v>
      </c>
      <c r="I779" s="39" t="s">
        <v>2360</v>
      </c>
      <c r="J779" s="39">
        <v>1</v>
      </c>
    </row>
    <row r="780" spans="1:10" ht="21" customHeight="1">
      <c r="A780" s="185"/>
      <c r="B780" s="160"/>
      <c r="C780" s="144" t="s">
        <v>2361</v>
      </c>
      <c r="D780" s="144"/>
      <c r="E780" s="39" t="s">
        <v>83</v>
      </c>
      <c r="F780" s="58"/>
      <c r="G780" s="58"/>
      <c r="H780" s="58"/>
      <c r="I780" s="58"/>
      <c r="J780" s="39">
        <f>SUM(J781:J784)</f>
        <v>3</v>
      </c>
    </row>
    <row r="781" spans="1:10" ht="21" customHeight="1">
      <c r="A781" s="185"/>
      <c r="B781" s="160"/>
      <c r="C781" s="144"/>
      <c r="D781" s="144"/>
      <c r="E781" s="39" t="s">
        <v>2362</v>
      </c>
      <c r="F781" s="39" t="s">
        <v>295</v>
      </c>
      <c r="G781" s="39" t="s">
        <v>385</v>
      </c>
      <c r="H781" s="39" t="s">
        <v>2363</v>
      </c>
      <c r="I781" s="39" t="s">
        <v>2364</v>
      </c>
      <c r="J781" s="39">
        <v>1</v>
      </c>
    </row>
    <row r="782" spans="1:10" ht="21" customHeight="1">
      <c r="A782" s="185"/>
      <c r="B782" s="160"/>
      <c r="C782" s="144"/>
      <c r="D782" s="144"/>
      <c r="E782" s="39" t="s">
        <v>2365</v>
      </c>
      <c r="F782" s="39" t="s">
        <v>295</v>
      </c>
      <c r="G782" s="39" t="s">
        <v>385</v>
      </c>
      <c r="H782" s="39" t="s">
        <v>2366</v>
      </c>
      <c r="I782" s="39" t="s">
        <v>2367</v>
      </c>
      <c r="J782" s="39">
        <v>1</v>
      </c>
    </row>
    <row r="783" spans="1:10" ht="27" customHeight="1">
      <c r="A783" s="185"/>
      <c r="B783" s="160"/>
      <c r="C783" s="144"/>
      <c r="D783" s="144"/>
      <c r="E783" s="39" t="s">
        <v>2368</v>
      </c>
      <c r="F783" s="39" t="s">
        <v>295</v>
      </c>
      <c r="G783" s="39" t="s">
        <v>385</v>
      </c>
      <c r="H783" s="39" t="s">
        <v>2369</v>
      </c>
      <c r="I783" s="39" t="s">
        <v>2370</v>
      </c>
      <c r="J783" s="39">
        <v>0.5</v>
      </c>
    </row>
    <row r="784" spans="1:10" s="32" customFormat="1" ht="24.95" customHeight="1">
      <c r="A784" s="185"/>
      <c r="B784" s="160"/>
      <c r="C784" s="144"/>
      <c r="D784" s="144"/>
      <c r="E784" s="39" t="s">
        <v>2371</v>
      </c>
      <c r="F784" s="39" t="s">
        <v>1467</v>
      </c>
      <c r="G784" s="39" t="s">
        <v>385</v>
      </c>
      <c r="H784" s="39" t="s">
        <v>2372</v>
      </c>
      <c r="I784" s="39" t="s">
        <v>2373</v>
      </c>
      <c r="J784" s="39">
        <v>0.5</v>
      </c>
    </row>
    <row r="785" spans="1:10" ht="27" customHeight="1">
      <c r="A785" s="185"/>
      <c r="B785" s="160"/>
      <c r="C785" s="144" t="s">
        <v>2374</v>
      </c>
      <c r="D785" s="144"/>
      <c r="E785" s="39" t="s">
        <v>2375</v>
      </c>
      <c r="F785" s="39" t="s">
        <v>295</v>
      </c>
      <c r="G785" s="39" t="s">
        <v>309</v>
      </c>
      <c r="H785" s="39" t="s">
        <v>1019</v>
      </c>
      <c r="I785" s="39" t="s">
        <v>2376</v>
      </c>
      <c r="J785" s="39">
        <v>0.5</v>
      </c>
    </row>
    <row r="786" spans="1:10" ht="27" customHeight="1">
      <c r="A786" s="185"/>
      <c r="B786" s="160"/>
      <c r="C786" s="198" t="s">
        <v>2377</v>
      </c>
      <c r="D786" s="189"/>
      <c r="E786" s="39" t="s">
        <v>2378</v>
      </c>
      <c r="F786" s="39" t="s">
        <v>346</v>
      </c>
      <c r="G786" s="39" t="s">
        <v>385</v>
      </c>
      <c r="H786" s="39" t="s">
        <v>2379</v>
      </c>
      <c r="I786" s="39" t="s">
        <v>2380</v>
      </c>
      <c r="J786" s="39">
        <v>1</v>
      </c>
    </row>
    <row r="787" spans="1:10" ht="27" customHeight="1">
      <c r="A787" s="185"/>
      <c r="B787" s="161"/>
      <c r="C787" s="198" t="s">
        <v>2381</v>
      </c>
      <c r="D787" s="189"/>
      <c r="E787" s="39" t="s">
        <v>2382</v>
      </c>
      <c r="F787" s="39" t="s">
        <v>295</v>
      </c>
      <c r="G787" s="39" t="s">
        <v>385</v>
      </c>
      <c r="H787" s="39" t="s">
        <v>2383</v>
      </c>
      <c r="I787" s="39" t="s">
        <v>2384</v>
      </c>
      <c r="J787" s="39">
        <v>1</v>
      </c>
    </row>
    <row r="788" spans="1:10" ht="27" customHeight="1">
      <c r="A788" s="185"/>
      <c r="B788" s="63" t="s">
        <v>257</v>
      </c>
      <c r="C788" s="198" t="s">
        <v>2385</v>
      </c>
      <c r="D788" s="189"/>
      <c r="E788" s="39" t="s">
        <v>2386</v>
      </c>
      <c r="F788" s="39" t="s">
        <v>295</v>
      </c>
      <c r="G788" s="39" t="s">
        <v>385</v>
      </c>
      <c r="H788" s="39" t="s">
        <v>2387</v>
      </c>
      <c r="I788" s="39" t="s">
        <v>2388</v>
      </c>
      <c r="J788" s="39">
        <v>1</v>
      </c>
    </row>
    <row r="789" spans="1:10" ht="24" customHeight="1">
      <c r="A789" s="185"/>
      <c r="B789" s="156" t="s">
        <v>258</v>
      </c>
      <c r="C789" s="144" t="s">
        <v>83</v>
      </c>
      <c r="D789" s="144"/>
      <c r="E789" s="58"/>
      <c r="F789" s="58"/>
      <c r="G789" s="58"/>
      <c r="H789" s="58"/>
      <c r="I789" s="58"/>
      <c r="J789" s="39">
        <f>SUM(J790:J792)</f>
        <v>1.5</v>
      </c>
    </row>
    <row r="790" spans="1:10" ht="27" customHeight="1">
      <c r="A790" s="185"/>
      <c r="B790" s="160"/>
      <c r="C790" s="144" t="s">
        <v>2389</v>
      </c>
      <c r="D790" s="144"/>
      <c r="E790" s="39" t="s">
        <v>2390</v>
      </c>
      <c r="F790" s="39" t="s">
        <v>295</v>
      </c>
      <c r="G790" s="39" t="s">
        <v>385</v>
      </c>
      <c r="H790" s="39" t="s">
        <v>2391</v>
      </c>
      <c r="I790" s="39" t="s">
        <v>2392</v>
      </c>
      <c r="J790" s="39">
        <v>0.5</v>
      </c>
    </row>
    <row r="791" spans="1:10" ht="27" customHeight="1">
      <c r="A791" s="185"/>
      <c r="B791" s="160"/>
      <c r="C791" s="144" t="s">
        <v>2393</v>
      </c>
      <c r="D791" s="144"/>
      <c r="E791" s="39" t="s">
        <v>2394</v>
      </c>
      <c r="F791" s="39" t="s">
        <v>295</v>
      </c>
      <c r="G791" s="39" t="s">
        <v>385</v>
      </c>
      <c r="H791" s="39" t="s">
        <v>2395</v>
      </c>
      <c r="I791" s="39" t="s">
        <v>2396</v>
      </c>
      <c r="J791" s="39">
        <v>0.5</v>
      </c>
    </row>
    <row r="792" spans="1:10" ht="27" customHeight="1">
      <c r="A792" s="185"/>
      <c r="B792" s="161"/>
      <c r="C792" s="144" t="s">
        <v>2397</v>
      </c>
      <c r="D792" s="144"/>
      <c r="E792" s="39" t="s">
        <v>2398</v>
      </c>
      <c r="F792" s="39" t="s">
        <v>295</v>
      </c>
      <c r="G792" s="39" t="s">
        <v>369</v>
      </c>
      <c r="H792" s="39" t="s">
        <v>2399</v>
      </c>
      <c r="I792" s="39" t="s">
        <v>2400</v>
      </c>
      <c r="J792" s="39">
        <v>0.5</v>
      </c>
    </row>
    <row r="793" spans="1:10" ht="21.95" customHeight="1">
      <c r="A793" s="185"/>
      <c r="B793" s="160" t="s">
        <v>259</v>
      </c>
      <c r="C793" s="151" t="s">
        <v>2401</v>
      </c>
      <c r="D793" s="152"/>
      <c r="E793" s="39" t="s">
        <v>83</v>
      </c>
      <c r="F793" s="39"/>
      <c r="G793" s="39"/>
      <c r="H793" s="39"/>
      <c r="I793" s="39"/>
      <c r="J793" s="39">
        <f>SUM(J794:J795)</f>
        <v>2</v>
      </c>
    </row>
    <row r="794" spans="1:10" ht="27" customHeight="1">
      <c r="A794" s="185"/>
      <c r="B794" s="160"/>
      <c r="C794" s="153"/>
      <c r="D794" s="150"/>
      <c r="E794" s="39" t="s">
        <v>2402</v>
      </c>
      <c r="F794" s="39" t="s">
        <v>295</v>
      </c>
      <c r="G794" s="39" t="s">
        <v>385</v>
      </c>
      <c r="H794" s="39" t="s">
        <v>2403</v>
      </c>
      <c r="I794" s="39" t="s">
        <v>2404</v>
      </c>
      <c r="J794" s="39">
        <v>1</v>
      </c>
    </row>
    <row r="795" spans="1:10" s="32" customFormat="1" ht="27" customHeight="1">
      <c r="A795" s="185"/>
      <c r="B795" s="161"/>
      <c r="C795" s="154"/>
      <c r="D795" s="155"/>
      <c r="E795" s="39" t="s">
        <v>2405</v>
      </c>
      <c r="F795" s="39" t="s">
        <v>295</v>
      </c>
      <c r="G795" s="39" t="s">
        <v>304</v>
      </c>
      <c r="H795" s="39" t="s">
        <v>2406</v>
      </c>
      <c r="I795" s="39" t="s">
        <v>2407</v>
      </c>
      <c r="J795" s="39">
        <v>1</v>
      </c>
    </row>
    <row r="796" spans="1:10" ht="23.1" customHeight="1">
      <c r="A796" s="183" t="s">
        <v>260</v>
      </c>
      <c r="B796" s="199" t="s">
        <v>261</v>
      </c>
      <c r="C796" s="200"/>
      <c r="D796" s="201"/>
      <c r="E796" s="39"/>
      <c r="F796" s="56"/>
      <c r="G796" s="56"/>
      <c r="H796" s="56"/>
      <c r="I796" s="56"/>
      <c r="J796" s="56">
        <f>SUM(J797+J806+J809+J810+J811+J812)</f>
        <v>10.5</v>
      </c>
    </row>
    <row r="797" spans="1:10" ht="21.95" customHeight="1">
      <c r="A797" s="183"/>
      <c r="B797" s="151" t="s">
        <v>1637</v>
      </c>
      <c r="C797" s="144" t="s">
        <v>83</v>
      </c>
      <c r="D797" s="144"/>
      <c r="E797" s="39"/>
      <c r="F797" s="39"/>
      <c r="G797" s="56"/>
      <c r="H797" s="56"/>
      <c r="I797" s="56"/>
      <c r="J797" s="56">
        <f>SUM(J798+J799+J800+J803)</f>
        <v>5.5</v>
      </c>
    </row>
    <row r="798" spans="1:10" ht="33" customHeight="1">
      <c r="A798" s="183"/>
      <c r="B798" s="153"/>
      <c r="C798" s="144" t="s">
        <v>2408</v>
      </c>
      <c r="D798" s="144"/>
      <c r="E798" s="39" t="s">
        <v>2409</v>
      </c>
      <c r="F798" s="39" t="s">
        <v>295</v>
      </c>
      <c r="G798" s="39" t="s">
        <v>309</v>
      </c>
      <c r="H798" s="39" t="s">
        <v>2410</v>
      </c>
      <c r="I798" s="39" t="s">
        <v>2411</v>
      </c>
      <c r="J798" s="39">
        <v>1</v>
      </c>
    </row>
    <row r="799" spans="1:10" ht="29.1" customHeight="1">
      <c r="A799" s="183"/>
      <c r="B799" s="153"/>
      <c r="C799" s="144" t="s">
        <v>2412</v>
      </c>
      <c r="D799" s="144"/>
      <c r="E799" s="56" t="s">
        <v>2413</v>
      </c>
      <c r="F799" s="56" t="s">
        <v>295</v>
      </c>
      <c r="G799" s="56" t="s">
        <v>309</v>
      </c>
      <c r="H799" s="56" t="s">
        <v>2414</v>
      </c>
      <c r="I799" s="56" t="s">
        <v>2415</v>
      </c>
      <c r="J799" s="56">
        <v>1</v>
      </c>
    </row>
    <row r="800" spans="1:10" s="32" customFormat="1" ht="20.100000000000001" customHeight="1">
      <c r="A800" s="183"/>
      <c r="B800" s="153"/>
      <c r="C800" s="151" t="s">
        <v>2416</v>
      </c>
      <c r="D800" s="152"/>
      <c r="E800" s="39" t="s">
        <v>83</v>
      </c>
      <c r="F800" s="39"/>
      <c r="G800" s="56"/>
      <c r="H800" s="56"/>
      <c r="I800" s="56"/>
      <c r="J800" s="56">
        <f>SUM(J801:J802)</f>
        <v>2</v>
      </c>
    </row>
    <row r="801" spans="1:10" s="32" customFormat="1" ht="27" customHeight="1">
      <c r="A801" s="183"/>
      <c r="B801" s="153"/>
      <c r="C801" s="153"/>
      <c r="D801" s="150"/>
      <c r="E801" s="56" t="s">
        <v>2417</v>
      </c>
      <c r="F801" s="56" t="s">
        <v>295</v>
      </c>
      <c r="G801" s="56" t="s">
        <v>385</v>
      </c>
      <c r="H801" s="56" t="s">
        <v>2418</v>
      </c>
      <c r="I801" s="56" t="s">
        <v>2419</v>
      </c>
      <c r="J801" s="56">
        <v>1</v>
      </c>
    </row>
    <row r="802" spans="1:10" s="32" customFormat="1" ht="27" customHeight="1">
      <c r="A802" s="183"/>
      <c r="B802" s="153"/>
      <c r="C802" s="154"/>
      <c r="D802" s="155"/>
      <c r="E802" s="56" t="s">
        <v>2420</v>
      </c>
      <c r="F802" s="56" t="s">
        <v>295</v>
      </c>
      <c r="G802" s="56" t="s">
        <v>389</v>
      </c>
      <c r="H802" s="56" t="s">
        <v>2421</v>
      </c>
      <c r="I802" s="56" t="s">
        <v>2422</v>
      </c>
      <c r="J802" s="56">
        <v>1</v>
      </c>
    </row>
    <row r="803" spans="1:10" s="32" customFormat="1" ht="21" customHeight="1">
      <c r="A803" s="183"/>
      <c r="B803" s="153"/>
      <c r="C803" s="153" t="s">
        <v>2423</v>
      </c>
      <c r="D803" s="150"/>
      <c r="E803" s="56" t="s">
        <v>83</v>
      </c>
      <c r="F803" s="56"/>
      <c r="G803" s="56"/>
      <c r="H803" s="56"/>
      <c r="I803" s="56"/>
      <c r="J803" s="56">
        <f>SUM(J804:J805)</f>
        <v>1.5</v>
      </c>
    </row>
    <row r="804" spans="1:10" s="32" customFormat="1" ht="27" customHeight="1">
      <c r="A804" s="183"/>
      <c r="B804" s="153"/>
      <c r="C804" s="153"/>
      <c r="D804" s="150"/>
      <c r="E804" s="56" t="s">
        <v>2424</v>
      </c>
      <c r="F804" s="56" t="s">
        <v>295</v>
      </c>
      <c r="G804" s="56" t="s">
        <v>438</v>
      </c>
      <c r="H804" s="56" t="s">
        <v>2425</v>
      </c>
      <c r="I804" s="56" t="s">
        <v>2426</v>
      </c>
      <c r="J804" s="56">
        <v>1</v>
      </c>
    </row>
    <row r="805" spans="1:10" ht="27" customHeight="1">
      <c r="A805" s="183"/>
      <c r="B805" s="154"/>
      <c r="C805" s="154"/>
      <c r="D805" s="155"/>
      <c r="E805" s="39" t="s">
        <v>2427</v>
      </c>
      <c r="F805" s="39" t="s">
        <v>295</v>
      </c>
      <c r="G805" s="56" t="s">
        <v>385</v>
      </c>
      <c r="H805" s="56" t="s">
        <v>2428</v>
      </c>
      <c r="I805" s="56" t="s">
        <v>2429</v>
      </c>
      <c r="J805" s="56">
        <v>0.5</v>
      </c>
    </row>
    <row r="806" spans="1:10" ht="21" customHeight="1">
      <c r="A806" s="183"/>
      <c r="B806" s="153" t="s">
        <v>2430</v>
      </c>
      <c r="C806" s="154" t="s">
        <v>83</v>
      </c>
      <c r="D806" s="155"/>
      <c r="E806" s="56"/>
      <c r="F806" s="39"/>
      <c r="G806" s="56"/>
      <c r="H806" s="56"/>
      <c r="I806" s="56"/>
      <c r="J806" s="56">
        <f>SUM(J807:J808)</f>
        <v>1.5</v>
      </c>
    </row>
    <row r="807" spans="1:10" ht="27" customHeight="1">
      <c r="A807" s="183"/>
      <c r="B807" s="153"/>
      <c r="C807" s="154" t="s">
        <v>2431</v>
      </c>
      <c r="D807" s="155"/>
      <c r="E807" s="56" t="s">
        <v>2432</v>
      </c>
      <c r="F807" s="56" t="s">
        <v>295</v>
      </c>
      <c r="G807" s="56" t="s">
        <v>385</v>
      </c>
      <c r="H807" s="56" t="s">
        <v>2433</v>
      </c>
      <c r="I807" s="56" t="s">
        <v>2434</v>
      </c>
      <c r="J807" s="56">
        <v>1</v>
      </c>
    </row>
    <row r="808" spans="1:10" ht="27" customHeight="1">
      <c r="A808" s="183"/>
      <c r="B808" s="154"/>
      <c r="C808" s="154" t="s">
        <v>2435</v>
      </c>
      <c r="D808" s="155"/>
      <c r="E808" s="56" t="s">
        <v>2436</v>
      </c>
      <c r="F808" s="39" t="s">
        <v>295</v>
      </c>
      <c r="G808" s="56" t="s">
        <v>385</v>
      </c>
      <c r="H808" s="56" t="s">
        <v>2437</v>
      </c>
      <c r="I808" s="56" t="s">
        <v>2438</v>
      </c>
      <c r="J808" s="56">
        <v>0.5</v>
      </c>
    </row>
    <row r="809" spans="1:10" ht="27" customHeight="1">
      <c r="A809" s="183"/>
      <c r="B809" s="55" t="s">
        <v>2439</v>
      </c>
      <c r="C809" s="154" t="s">
        <v>2440</v>
      </c>
      <c r="D809" s="155"/>
      <c r="E809" s="56" t="s">
        <v>2441</v>
      </c>
      <c r="F809" s="56" t="s">
        <v>295</v>
      </c>
      <c r="G809" s="56" t="s">
        <v>385</v>
      </c>
      <c r="H809" s="56" t="s">
        <v>2442</v>
      </c>
      <c r="I809" s="56" t="s">
        <v>2443</v>
      </c>
      <c r="J809" s="56">
        <v>1</v>
      </c>
    </row>
    <row r="810" spans="1:10" ht="27" customHeight="1">
      <c r="A810" s="183"/>
      <c r="B810" s="55" t="s">
        <v>271</v>
      </c>
      <c r="C810" s="154" t="s">
        <v>2444</v>
      </c>
      <c r="D810" s="155"/>
      <c r="E810" s="56" t="s">
        <v>2445</v>
      </c>
      <c r="F810" s="56" t="s">
        <v>295</v>
      </c>
      <c r="G810" s="56" t="s">
        <v>385</v>
      </c>
      <c r="H810" s="56" t="s">
        <v>2446</v>
      </c>
      <c r="I810" s="56" t="s">
        <v>2447</v>
      </c>
      <c r="J810" s="56">
        <v>1</v>
      </c>
    </row>
    <row r="811" spans="1:10" ht="27" customHeight="1">
      <c r="A811" s="183"/>
      <c r="B811" s="55" t="s">
        <v>272</v>
      </c>
      <c r="C811" s="154" t="s">
        <v>2448</v>
      </c>
      <c r="D811" s="155"/>
      <c r="E811" s="56" t="s">
        <v>2449</v>
      </c>
      <c r="F811" s="56" t="s">
        <v>295</v>
      </c>
      <c r="G811" s="56" t="s">
        <v>385</v>
      </c>
      <c r="H811" s="56" t="s">
        <v>2450</v>
      </c>
      <c r="I811" s="56" t="s">
        <v>2451</v>
      </c>
      <c r="J811" s="56">
        <v>1</v>
      </c>
    </row>
    <row r="812" spans="1:10" ht="27" customHeight="1">
      <c r="A812" s="183"/>
      <c r="B812" s="55" t="s">
        <v>273</v>
      </c>
      <c r="C812" s="154" t="s">
        <v>2452</v>
      </c>
      <c r="D812" s="155"/>
      <c r="E812" s="56" t="s">
        <v>2453</v>
      </c>
      <c r="F812" s="39" t="s">
        <v>295</v>
      </c>
      <c r="G812" s="56" t="s">
        <v>385</v>
      </c>
      <c r="H812" s="56" t="s">
        <v>2454</v>
      </c>
      <c r="I812" s="56" t="s">
        <v>2455</v>
      </c>
      <c r="J812" s="56">
        <v>0.5</v>
      </c>
    </row>
    <row r="813" spans="1:10" ht="21.95" customHeight="1">
      <c r="A813" s="186" t="s">
        <v>2456</v>
      </c>
      <c r="B813" s="197" t="s">
        <v>2457</v>
      </c>
      <c r="C813" s="197"/>
      <c r="D813" s="197"/>
      <c r="E813" s="39"/>
      <c r="F813" s="39"/>
      <c r="G813" s="39"/>
      <c r="H813" s="39"/>
      <c r="I813" s="39"/>
      <c r="J813" s="39">
        <f>SUM(J814+J821+J822+J823)</f>
        <v>7</v>
      </c>
    </row>
    <row r="814" spans="1:10" ht="15.95" customHeight="1">
      <c r="A814" s="187"/>
      <c r="B814" s="156" t="s">
        <v>2458</v>
      </c>
      <c r="C814" s="144" t="s">
        <v>83</v>
      </c>
      <c r="D814" s="144"/>
      <c r="E814" s="39"/>
      <c r="F814" s="39"/>
      <c r="G814" s="39"/>
      <c r="H814" s="39"/>
      <c r="I814" s="39"/>
      <c r="J814" s="39">
        <f>SUM(J815+J818)</f>
        <v>5</v>
      </c>
    </row>
    <row r="815" spans="1:10" ht="15.95" customHeight="1">
      <c r="A815" s="187"/>
      <c r="B815" s="160"/>
      <c r="C815" s="151" t="s">
        <v>2459</v>
      </c>
      <c r="D815" s="152"/>
      <c r="E815" s="56" t="s">
        <v>83</v>
      </c>
      <c r="F815" s="56"/>
      <c r="G815" s="56"/>
      <c r="H815" s="56"/>
      <c r="I815" s="56"/>
      <c r="J815" s="56">
        <f>SUM(J816:J817)</f>
        <v>2</v>
      </c>
    </row>
    <row r="816" spans="1:10" ht="21.95" customHeight="1">
      <c r="A816" s="187"/>
      <c r="B816" s="160"/>
      <c r="C816" s="153"/>
      <c r="D816" s="150"/>
      <c r="E816" s="56" t="s">
        <v>2460</v>
      </c>
      <c r="F816" s="56" t="s">
        <v>295</v>
      </c>
      <c r="G816" s="56" t="s">
        <v>438</v>
      </c>
      <c r="H816" s="56" t="s">
        <v>2461</v>
      </c>
      <c r="I816" s="56" t="s">
        <v>2462</v>
      </c>
      <c r="J816" s="56">
        <v>1</v>
      </c>
    </row>
    <row r="817" spans="1:10" s="32" customFormat="1" ht="26.1" customHeight="1">
      <c r="A817" s="187"/>
      <c r="B817" s="160"/>
      <c r="C817" s="154"/>
      <c r="D817" s="155"/>
      <c r="E817" s="56" t="s">
        <v>2463</v>
      </c>
      <c r="F817" s="56" t="s">
        <v>295</v>
      </c>
      <c r="G817" s="56" t="s">
        <v>304</v>
      </c>
      <c r="H817" s="56" t="s">
        <v>2464</v>
      </c>
      <c r="I817" s="56" t="s">
        <v>2465</v>
      </c>
      <c r="J817" s="56">
        <v>1</v>
      </c>
    </row>
    <row r="818" spans="1:10" s="32" customFormat="1" ht="20.100000000000001" customHeight="1">
      <c r="A818" s="187"/>
      <c r="B818" s="160"/>
      <c r="C818" s="151" t="s">
        <v>2466</v>
      </c>
      <c r="D818" s="152"/>
      <c r="E818" s="56" t="s">
        <v>83</v>
      </c>
      <c r="F818" s="56"/>
      <c r="G818" s="56"/>
      <c r="H818" s="56"/>
      <c r="I818" s="56"/>
      <c r="J818" s="56">
        <f>SUM(J819:J820)</f>
        <v>3</v>
      </c>
    </row>
    <row r="819" spans="1:10" s="32" customFormat="1" ht="26.1" customHeight="1">
      <c r="A819" s="187"/>
      <c r="B819" s="160"/>
      <c r="C819" s="153"/>
      <c r="D819" s="150"/>
      <c r="E819" s="39" t="s">
        <v>2467</v>
      </c>
      <c r="F819" s="39" t="s">
        <v>321</v>
      </c>
      <c r="G819" s="39" t="s">
        <v>350</v>
      </c>
      <c r="H819" s="39" t="s">
        <v>2468</v>
      </c>
      <c r="I819" s="39" t="s">
        <v>2469</v>
      </c>
      <c r="J819" s="39">
        <v>2</v>
      </c>
    </row>
    <row r="820" spans="1:10" s="32" customFormat="1" ht="21.95" customHeight="1">
      <c r="A820" s="187"/>
      <c r="B820" s="161"/>
      <c r="C820" s="154"/>
      <c r="D820" s="155"/>
      <c r="E820" s="39" t="s">
        <v>2470</v>
      </c>
      <c r="F820" s="39" t="s">
        <v>295</v>
      </c>
      <c r="G820" s="39" t="s">
        <v>824</v>
      </c>
      <c r="H820" s="39" t="s">
        <v>2471</v>
      </c>
      <c r="I820" s="39" t="s">
        <v>2472</v>
      </c>
      <c r="J820" s="39">
        <v>1</v>
      </c>
    </row>
    <row r="821" spans="1:10" ht="21.95" customHeight="1">
      <c r="A821" s="187"/>
      <c r="B821" s="39" t="s">
        <v>278</v>
      </c>
      <c r="C821" s="198" t="s">
        <v>2473</v>
      </c>
      <c r="D821" s="189"/>
      <c r="E821" s="39" t="s">
        <v>2474</v>
      </c>
      <c r="F821" s="39" t="s">
        <v>295</v>
      </c>
      <c r="G821" s="39" t="s">
        <v>445</v>
      </c>
      <c r="H821" s="39" t="s">
        <v>2475</v>
      </c>
      <c r="I821" s="39" t="s">
        <v>2476</v>
      </c>
      <c r="J821" s="39">
        <v>0.5</v>
      </c>
    </row>
    <row r="822" spans="1:10" ht="21.95" customHeight="1">
      <c r="A822" s="187"/>
      <c r="B822" s="39" t="s">
        <v>279</v>
      </c>
      <c r="C822" s="198" t="s">
        <v>2477</v>
      </c>
      <c r="D822" s="189"/>
      <c r="E822" s="39" t="s">
        <v>2478</v>
      </c>
      <c r="F822" s="39" t="s">
        <v>295</v>
      </c>
      <c r="G822" s="39" t="s">
        <v>385</v>
      </c>
      <c r="H822" s="39" t="s">
        <v>2479</v>
      </c>
      <c r="I822" s="39" t="s">
        <v>2480</v>
      </c>
      <c r="J822" s="39">
        <v>1</v>
      </c>
    </row>
    <row r="823" spans="1:10" ht="21.95" customHeight="1">
      <c r="A823" s="187"/>
      <c r="B823" s="39" t="s">
        <v>280</v>
      </c>
      <c r="C823" s="198" t="s">
        <v>2481</v>
      </c>
      <c r="D823" s="189"/>
      <c r="E823" s="39" t="s">
        <v>2482</v>
      </c>
      <c r="F823" s="39" t="s">
        <v>295</v>
      </c>
      <c r="G823" s="39" t="s">
        <v>385</v>
      </c>
      <c r="H823" s="39" t="s">
        <v>2483</v>
      </c>
      <c r="I823" s="39" t="s">
        <v>2484</v>
      </c>
      <c r="J823" s="39">
        <v>0.5</v>
      </c>
    </row>
    <row r="824" spans="1:10" ht="18" customHeight="1">
      <c r="A824" s="182" t="s">
        <v>221</v>
      </c>
      <c r="B824" s="197" t="s">
        <v>222</v>
      </c>
      <c r="C824" s="197"/>
      <c r="D824" s="197"/>
      <c r="E824" s="39"/>
      <c r="F824" s="39"/>
      <c r="G824" s="39"/>
      <c r="H824" s="39"/>
      <c r="I824" s="39"/>
      <c r="J824" s="39">
        <v>0.5</v>
      </c>
    </row>
    <row r="825" spans="1:10" ht="26.1" customHeight="1">
      <c r="A825" s="188"/>
      <c r="B825" s="39" t="s">
        <v>225</v>
      </c>
      <c r="C825" s="198" t="s">
        <v>2485</v>
      </c>
      <c r="D825" s="189"/>
      <c r="E825" s="39" t="s">
        <v>2486</v>
      </c>
      <c r="F825" s="39" t="s">
        <v>295</v>
      </c>
      <c r="G825" s="39" t="s">
        <v>385</v>
      </c>
      <c r="H825" s="39" t="s">
        <v>2487</v>
      </c>
      <c r="I825" s="39" t="s">
        <v>2488</v>
      </c>
      <c r="J825" s="39">
        <v>0.5</v>
      </c>
    </row>
  </sheetData>
  <autoFilter ref="A4:J825" xr:uid="{00000000-0009-0000-0000-000001000000}"/>
  <mergeCells count="409">
    <mergeCell ref="A2:J2"/>
    <mergeCell ref="C4:D4"/>
    <mergeCell ref="A5:D5"/>
    <mergeCell ref="A6:D6"/>
    <mergeCell ref="A7:D7"/>
    <mergeCell ref="C8:D8"/>
    <mergeCell ref="C17:D17"/>
    <mergeCell ref="C327:D327"/>
    <mergeCell ref="C332:D332"/>
    <mergeCell ref="B225:B253"/>
    <mergeCell ref="B254:B259"/>
    <mergeCell ref="B260:B263"/>
    <mergeCell ref="B264:B274"/>
    <mergeCell ref="B275:B284"/>
    <mergeCell ref="B285:B294"/>
    <mergeCell ref="B295:B306"/>
    <mergeCell ref="B307:B309"/>
    <mergeCell ref="B310:B315"/>
    <mergeCell ref="B316:B320"/>
    <mergeCell ref="B321:B326"/>
    <mergeCell ref="B328:B331"/>
    <mergeCell ref="C9:D12"/>
    <mergeCell ref="C195:D201"/>
    <mergeCell ref="C264:D274"/>
    <mergeCell ref="C494:D494"/>
    <mergeCell ref="A8:A434"/>
    <mergeCell ref="A436:A440"/>
    <mergeCell ref="A441:A444"/>
    <mergeCell ref="A445:A451"/>
    <mergeCell ref="A452:A467"/>
    <mergeCell ref="A468:A479"/>
    <mergeCell ref="A480:A482"/>
    <mergeCell ref="A483:A486"/>
    <mergeCell ref="A487:A489"/>
    <mergeCell ref="A490:A493"/>
    <mergeCell ref="B190:B194"/>
    <mergeCell ref="B195:B201"/>
    <mergeCell ref="B202:B212"/>
    <mergeCell ref="B213:B217"/>
    <mergeCell ref="B218:B224"/>
    <mergeCell ref="C499:D499"/>
    <mergeCell ref="C500:D500"/>
    <mergeCell ref="B501:D501"/>
    <mergeCell ref="C502:D502"/>
    <mergeCell ref="C503:D503"/>
    <mergeCell ref="C504:D504"/>
    <mergeCell ref="C505:D505"/>
    <mergeCell ref="A506:D506"/>
    <mergeCell ref="C511:D511"/>
    <mergeCell ref="C507:D510"/>
    <mergeCell ref="C512:D512"/>
    <mergeCell ref="B513:E513"/>
    <mergeCell ref="B514:D514"/>
    <mergeCell ref="C515:D515"/>
    <mergeCell ref="C531:D531"/>
    <mergeCell ref="C532:D532"/>
    <mergeCell ref="C533:D533"/>
    <mergeCell ref="C534:D534"/>
    <mergeCell ref="C535:D535"/>
    <mergeCell ref="C516:D521"/>
    <mergeCell ref="C522:D526"/>
    <mergeCell ref="C527:D530"/>
    <mergeCell ref="C550:D550"/>
    <mergeCell ref="C551:D551"/>
    <mergeCell ref="C552:D552"/>
    <mergeCell ref="C553:D553"/>
    <mergeCell ref="C554:D554"/>
    <mergeCell ref="C555:D555"/>
    <mergeCell ref="C556:D556"/>
    <mergeCell ref="C557:D557"/>
    <mergeCell ref="C558:D558"/>
    <mergeCell ref="C559:D559"/>
    <mergeCell ref="C560:D560"/>
    <mergeCell ref="C561:D561"/>
    <mergeCell ref="C562:D562"/>
    <mergeCell ref="C566:D566"/>
    <mergeCell ref="C567:D567"/>
    <mergeCell ref="C568:D568"/>
    <mergeCell ref="C569:D569"/>
    <mergeCell ref="C573:D573"/>
    <mergeCell ref="C574:D574"/>
    <mergeCell ref="C575:D575"/>
    <mergeCell ref="C576:D576"/>
    <mergeCell ref="C577:D577"/>
    <mergeCell ref="C578:D578"/>
    <mergeCell ref="C579:D579"/>
    <mergeCell ref="C580:D580"/>
    <mergeCell ref="C581:D581"/>
    <mergeCell ref="C582:D582"/>
    <mergeCell ref="C583:D583"/>
    <mergeCell ref="C584:D584"/>
    <mergeCell ref="C585:D585"/>
    <mergeCell ref="C586:D586"/>
    <mergeCell ref="C587:D587"/>
    <mergeCell ref="C588:D588"/>
    <mergeCell ref="C589:D589"/>
    <mergeCell ref="C590:D590"/>
    <mergeCell ref="B591:D591"/>
    <mergeCell ref="C592:E592"/>
    <mergeCell ref="C608:D608"/>
    <mergeCell ref="C609:D609"/>
    <mergeCell ref="C610:D610"/>
    <mergeCell ref="C611:D611"/>
    <mergeCell ref="C612:D612"/>
    <mergeCell ref="C613:D613"/>
    <mergeCell ref="C614:D614"/>
    <mergeCell ref="C615:D615"/>
    <mergeCell ref="C604:D607"/>
    <mergeCell ref="C616:D616"/>
    <mergeCell ref="B617:D617"/>
    <mergeCell ref="C618:D618"/>
    <mergeCell ref="C624:D624"/>
    <mergeCell ref="C628:D628"/>
    <mergeCell ref="C629:D629"/>
    <mergeCell ref="C630:D630"/>
    <mergeCell ref="C631:D631"/>
    <mergeCell ref="C632:D632"/>
    <mergeCell ref="C633:D633"/>
    <mergeCell ref="B634:D634"/>
    <mergeCell ref="C635:D635"/>
    <mergeCell ref="C654:D654"/>
    <mergeCell ref="C658:D658"/>
    <mergeCell ref="C659:D659"/>
    <mergeCell ref="C660:D660"/>
    <mergeCell ref="C661:D661"/>
    <mergeCell ref="C662:D662"/>
    <mergeCell ref="B659:B661"/>
    <mergeCell ref="C655:D657"/>
    <mergeCell ref="C663:D663"/>
    <mergeCell ref="C664:D664"/>
    <mergeCell ref="C665:D665"/>
    <mergeCell ref="B666:D666"/>
    <mergeCell ref="C667:D667"/>
    <mergeCell ref="C674:D674"/>
    <mergeCell ref="C678:D678"/>
    <mergeCell ref="C679:D679"/>
    <mergeCell ref="C680:D680"/>
    <mergeCell ref="B663:B665"/>
    <mergeCell ref="B667:B685"/>
    <mergeCell ref="C685:D685"/>
    <mergeCell ref="C686:D686"/>
    <mergeCell ref="C687:D687"/>
    <mergeCell ref="C688:D688"/>
    <mergeCell ref="C689:D689"/>
    <mergeCell ref="C690:D690"/>
    <mergeCell ref="C691:D691"/>
    <mergeCell ref="C692:D692"/>
    <mergeCell ref="C693:D693"/>
    <mergeCell ref="C694:D694"/>
    <mergeCell ref="C695:D695"/>
    <mergeCell ref="C696:D696"/>
    <mergeCell ref="C697:D697"/>
    <mergeCell ref="C698:D698"/>
    <mergeCell ref="C699:D699"/>
    <mergeCell ref="C700:D700"/>
    <mergeCell ref="B701:D701"/>
    <mergeCell ref="C702:D702"/>
    <mergeCell ref="C703:D703"/>
    <mergeCell ref="C704:D704"/>
    <mergeCell ref="C708:D708"/>
    <mergeCell ref="C712:D712"/>
    <mergeCell ref="C713:D713"/>
    <mergeCell ref="C714:D714"/>
    <mergeCell ref="C715:D715"/>
    <mergeCell ref="C716:D716"/>
    <mergeCell ref="C717:D717"/>
    <mergeCell ref="C709:D711"/>
    <mergeCell ref="C718:D718"/>
    <mergeCell ref="C719:D719"/>
    <mergeCell ref="B720:D720"/>
    <mergeCell ref="C721:D721"/>
    <mergeCell ref="B722:D722"/>
    <mergeCell ref="C723:D723"/>
    <mergeCell ref="C731:D731"/>
    <mergeCell ref="C737:D737"/>
    <mergeCell ref="C738:D738"/>
    <mergeCell ref="C739:D739"/>
    <mergeCell ref="C747:D747"/>
    <mergeCell ref="C748:D748"/>
    <mergeCell ref="C749:D749"/>
    <mergeCell ref="C750:D750"/>
    <mergeCell ref="C751:D751"/>
    <mergeCell ref="B752:D752"/>
    <mergeCell ref="C753:D753"/>
    <mergeCell ref="C754:D754"/>
    <mergeCell ref="C755:D755"/>
    <mergeCell ref="C759:D759"/>
    <mergeCell ref="C760:D760"/>
    <mergeCell ref="C761:D761"/>
    <mergeCell ref="C762:D762"/>
    <mergeCell ref="C763:D763"/>
    <mergeCell ref="B764:D764"/>
    <mergeCell ref="C765:D765"/>
    <mergeCell ref="C766:D766"/>
    <mergeCell ref="B759:B761"/>
    <mergeCell ref="C756:D758"/>
    <mergeCell ref="C788:D788"/>
    <mergeCell ref="C789:D789"/>
    <mergeCell ref="C790:D790"/>
    <mergeCell ref="C791:D791"/>
    <mergeCell ref="C792:D792"/>
    <mergeCell ref="C780:D784"/>
    <mergeCell ref="C767:D767"/>
    <mergeCell ref="C768:D768"/>
    <mergeCell ref="C772:D772"/>
    <mergeCell ref="C773:D773"/>
    <mergeCell ref="C774:D774"/>
    <mergeCell ref="C775:D775"/>
    <mergeCell ref="C776:D776"/>
    <mergeCell ref="B777:D777"/>
    <mergeCell ref="C778:D778"/>
    <mergeCell ref="B765:B772"/>
    <mergeCell ref="B778:B787"/>
    <mergeCell ref="C769:D771"/>
    <mergeCell ref="B796:D796"/>
    <mergeCell ref="C797:D797"/>
    <mergeCell ref="C798:D798"/>
    <mergeCell ref="C799:D799"/>
    <mergeCell ref="C806:D806"/>
    <mergeCell ref="C807:D807"/>
    <mergeCell ref="C808:D808"/>
    <mergeCell ref="C809:D809"/>
    <mergeCell ref="C810:D810"/>
    <mergeCell ref="C803:D805"/>
    <mergeCell ref="C800:D802"/>
    <mergeCell ref="C811:D811"/>
    <mergeCell ref="C812:D812"/>
    <mergeCell ref="B813:D813"/>
    <mergeCell ref="C814:D814"/>
    <mergeCell ref="C821:D821"/>
    <mergeCell ref="C822:D822"/>
    <mergeCell ref="C823:D823"/>
    <mergeCell ref="B824:D824"/>
    <mergeCell ref="C825:D825"/>
    <mergeCell ref="C815:D817"/>
    <mergeCell ref="C818:D820"/>
    <mergeCell ref="A495:A498"/>
    <mergeCell ref="A501:A505"/>
    <mergeCell ref="A507:A510"/>
    <mergeCell ref="A514:A590"/>
    <mergeCell ref="A591:A616"/>
    <mergeCell ref="A617:A633"/>
    <mergeCell ref="A634:A665"/>
    <mergeCell ref="A666:A700"/>
    <mergeCell ref="A701:A719"/>
    <mergeCell ref="A720:A721"/>
    <mergeCell ref="A722:A751"/>
    <mergeCell ref="A752:A763"/>
    <mergeCell ref="A764:A776"/>
    <mergeCell ref="A777:A795"/>
    <mergeCell ref="A796:A812"/>
    <mergeCell ref="A813:A823"/>
    <mergeCell ref="A824:A825"/>
    <mergeCell ref="B8:B16"/>
    <mergeCell ref="B18:B26"/>
    <mergeCell ref="B27:B31"/>
    <mergeCell ref="B32:B58"/>
    <mergeCell ref="B59:B67"/>
    <mergeCell ref="B68:B75"/>
    <mergeCell ref="B76:B82"/>
    <mergeCell ref="B83:B90"/>
    <mergeCell ref="B91:B119"/>
    <mergeCell ref="B120:B124"/>
    <mergeCell ref="B125:B138"/>
    <mergeCell ref="B139:B150"/>
    <mergeCell ref="B151:B157"/>
    <mergeCell ref="B158:B174"/>
    <mergeCell ref="B175:B177"/>
    <mergeCell ref="B178:B189"/>
    <mergeCell ref="B333:B335"/>
    <mergeCell ref="B336:B366"/>
    <mergeCell ref="B367:B383"/>
    <mergeCell ref="B384:B396"/>
    <mergeCell ref="B397:B405"/>
    <mergeCell ref="B406:B411"/>
    <mergeCell ref="B413:B417"/>
    <mergeCell ref="B419:B427"/>
    <mergeCell ref="B428:B430"/>
    <mergeCell ref="B431:B434"/>
    <mergeCell ref="B436:B440"/>
    <mergeCell ref="B441:B444"/>
    <mergeCell ref="B447:B451"/>
    <mergeCell ref="B453:B457"/>
    <mergeCell ref="B459:B467"/>
    <mergeCell ref="B468:B479"/>
    <mergeCell ref="B480:B482"/>
    <mergeCell ref="B483:B486"/>
    <mergeCell ref="A435:D435"/>
    <mergeCell ref="B445:D445"/>
    <mergeCell ref="C446:D446"/>
    <mergeCell ref="B452:D452"/>
    <mergeCell ref="C458:D458"/>
    <mergeCell ref="B487:B489"/>
    <mergeCell ref="B490:B493"/>
    <mergeCell ref="B495:B498"/>
    <mergeCell ref="B507:B510"/>
    <mergeCell ref="B515:B555"/>
    <mergeCell ref="B556:B561"/>
    <mergeCell ref="B562:B567"/>
    <mergeCell ref="B568:B572"/>
    <mergeCell ref="B573:B576"/>
    <mergeCell ref="B577:B580"/>
    <mergeCell ref="B582:B584"/>
    <mergeCell ref="B585:B587"/>
    <mergeCell ref="B588:B590"/>
    <mergeCell ref="B592:B609"/>
    <mergeCell ref="B610:B612"/>
    <mergeCell ref="B613:B615"/>
    <mergeCell ref="B618:B628"/>
    <mergeCell ref="B635:B657"/>
    <mergeCell ref="B686:B692"/>
    <mergeCell ref="B698:B700"/>
    <mergeCell ref="B702:B712"/>
    <mergeCell ref="B714:B716"/>
    <mergeCell ref="B723:B737"/>
    <mergeCell ref="B739:B746"/>
    <mergeCell ref="B747:B751"/>
    <mergeCell ref="B753:B755"/>
    <mergeCell ref="B756:B758"/>
    <mergeCell ref="B789:B792"/>
    <mergeCell ref="B793:B795"/>
    <mergeCell ref="B797:B805"/>
    <mergeCell ref="B806:B808"/>
    <mergeCell ref="B814:B820"/>
    <mergeCell ref="C13:C16"/>
    <mergeCell ref="D14:D16"/>
    <mergeCell ref="C18:D26"/>
    <mergeCell ref="C27:D31"/>
    <mergeCell ref="C76:D82"/>
    <mergeCell ref="C83:D90"/>
    <mergeCell ref="C91:D119"/>
    <mergeCell ref="C32:D58"/>
    <mergeCell ref="C59:D67"/>
    <mergeCell ref="C68:D75"/>
    <mergeCell ref="C151:D157"/>
    <mergeCell ref="C158:D174"/>
    <mergeCell ref="C175:D177"/>
    <mergeCell ref="C120:D124"/>
    <mergeCell ref="C125:D138"/>
    <mergeCell ref="C139:D150"/>
    <mergeCell ref="C202:D212"/>
    <mergeCell ref="C178:D189"/>
    <mergeCell ref="C190:D194"/>
    <mergeCell ref="C333:D335"/>
    <mergeCell ref="C336:D366"/>
    <mergeCell ref="C367:D383"/>
    <mergeCell ref="C413:D417"/>
    <mergeCell ref="C419:D427"/>
    <mergeCell ref="C428:D430"/>
    <mergeCell ref="C275:D284"/>
    <mergeCell ref="C285:D294"/>
    <mergeCell ref="C260:D263"/>
    <mergeCell ref="C316:D320"/>
    <mergeCell ref="C321:D326"/>
    <mergeCell ref="C328:D331"/>
    <mergeCell ref="C295:D306"/>
    <mergeCell ref="C307:D309"/>
    <mergeCell ref="C310:D315"/>
    <mergeCell ref="C396:D396"/>
    <mergeCell ref="C412:D412"/>
    <mergeCell ref="C418:D418"/>
    <mergeCell ref="C744:D746"/>
    <mergeCell ref="C793:D795"/>
    <mergeCell ref="C540:D542"/>
    <mergeCell ref="C563:D565"/>
    <mergeCell ref="C600:D603"/>
    <mergeCell ref="C651:D653"/>
    <mergeCell ref="C705:D707"/>
    <mergeCell ref="C593:D599"/>
    <mergeCell ref="C625:D627"/>
    <mergeCell ref="C619:D623"/>
    <mergeCell ref="C636:D640"/>
    <mergeCell ref="C641:D644"/>
    <mergeCell ref="C645:D650"/>
    <mergeCell ref="C668:D673"/>
    <mergeCell ref="C675:D677"/>
    <mergeCell ref="C681:D684"/>
    <mergeCell ref="C724:D727"/>
    <mergeCell ref="C728:D730"/>
    <mergeCell ref="C732:D736"/>
    <mergeCell ref="C740:D743"/>
    <mergeCell ref="C779:D779"/>
    <mergeCell ref="C785:D785"/>
    <mergeCell ref="C786:D786"/>
    <mergeCell ref="C787:D787"/>
    <mergeCell ref="C213:D217"/>
    <mergeCell ref="C218:D224"/>
    <mergeCell ref="C225:D249"/>
    <mergeCell ref="C250:D253"/>
    <mergeCell ref="C254:D259"/>
    <mergeCell ref="C543:D546"/>
    <mergeCell ref="C547:D549"/>
    <mergeCell ref="C570:D572"/>
    <mergeCell ref="C536:D539"/>
    <mergeCell ref="C431:D434"/>
    <mergeCell ref="C495:D498"/>
    <mergeCell ref="C436:D440"/>
    <mergeCell ref="C441:D444"/>
    <mergeCell ref="C447:D451"/>
    <mergeCell ref="C453:D457"/>
    <mergeCell ref="C490:D493"/>
    <mergeCell ref="C487:D489"/>
    <mergeCell ref="C483:D486"/>
    <mergeCell ref="C480:D482"/>
    <mergeCell ref="C459:D467"/>
    <mergeCell ref="C468:D479"/>
    <mergeCell ref="C384:D395"/>
    <mergeCell ref="C397:D405"/>
    <mergeCell ref="C406:D411"/>
  </mergeCells>
  <phoneticPr fontId="67" type="noConversion"/>
  <conditionalFormatting sqref="H27">
    <cfRule type="duplicateValues" dxfId="2" priority="3"/>
  </conditionalFormatting>
  <conditionalFormatting sqref="H175">
    <cfRule type="duplicateValues" dxfId="1" priority="2"/>
  </conditionalFormatting>
  <conditionalFormatting sqref="H275">
    <cfRule type="duplicateValues" dxfId="0" priority="1"/>
  </conditionalFormatting>
  <pageMargins left="0.70069444444444495" right="0.47222222222222199" top="0.75138888888888899" bottom="0.47222222222222199" header="0.29861111111111099" footer="0.29861111111111099"/>
  <pageSetup paperSize="9" fitToHeight="0" orientation="landscape"/>
  <headerFooter>
    <oddFooter>&amp;C&amp;"仿宋_GB2312"第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1"/>
  <sheetViews>
    <sheetView topLeftCell="A10" workbookViewId="0">
      <selection activeCell="H9" sqref="H9"/>
    </sheetView>
  </sheetViews>
  <sheetFormatPr defaultColWidth="9" defaultRowHeight="13.5"/>
  <cols>
    <col min="1" max="1" width="12.875" style="18" customWidth="1"/>
    <col min="2" max="2" width="15.125" style="18" customWidth="1"/>
    <col min="3" max="3" width="40.875" style="18" customWidth="1"/>
    <col min="4" max="5" width="11.375" style="18" customWidth="1"/>
    <col min="6" max="6" width="11.375" style="19" customWidth="1"/>
    <col min="7" max="16384" width="9" style="19"/>
  </cols>
  <sheetData>
    <row r="1" spans="1:6" ht="27" customHeight="1">
      <c r="A1" s="20" t="s">
        <v>2489</v>
      </c>
      <c r="B1" s="21"/>
      <c r="C1" s="21"/>
      <c r="D1" s="21"/>
      <c r="E1" s="21"/>
    </row>
    <row r="2" spans="1:6" ht="47.25" customHeight="1">
      <c r="A2" s="226" t="s">
        <v>2490</v>
      </c>
      <c r="B2" s="226"/>
      <c r="C2" s="226"/>
      <c r="D2" s="226"/>
      <c r="E2" s="226"/>
      <c r="F2" s="226"/>
    </row>
    <row r="3" spans="1:6" ht="17.25" customHeight="1">
      <c r="A3" s="227" t="s">
        <v>2</v>
      </c>
      <c r="B3" s="227"/>
      <c r="C3" s="227"/>
      <c r="D3" s="228"/>
      <c r="E3" s="228"/>
    </row>
    <row r="4" spans="1:6" ht="19.5" customHeight="1">
      <c r="A4" s="233" t="s">
        <v>2491</v>
      </c>
      <c r="B4" s="233" t="s">
        <v>2492</v>
      </c>
      <c r="C4" s="220" t="s">
        <v>2493</v>
      </c>
      <c r="D4" s="229" t="s">
        <v>10</v>
      </c>
      <c r="E4" s="229"/>
      <c r="F4" s="229"/>
    </row>
    <row r="5" spans="1:6" ht="36">
      <c r="A5" s="233"/>
      <c r="B5" s="233"/>
      <c r="C5" s="221"/>
      <c r="D5" s="22" t="s">
        <v>2494</v>
      </c>
      <c r="E5" s="22" t="s">
        <v>15</v>
      </c>
      <c r="F5" s="23" t="s">
        <v>16</v>
      </c>
    </row>
    <row r="6" spans="1:6" ht="21" customHeight="1">
      <c r="A6" s="230" t="s">
        <v>2495</v>
      </c>
      <c r="B6" s="231"/>
      <c r="C6" s="232"/>
      <c r="D6" s="22">
        <f>SUM(D7:D31)</f>
        <v>110</v>
      </c>
      <c r="E6" s="22">
        <f>SUM(E7:E31)</f>
        <v>130</v>
      </c>
      <c r="F6" s="22">
        <f>SUM(F7:F31)</f>
        <v>50</v>
      </c>
    </row>
    <row r="7" spans="1:6" ht="21" customHeight="1">
      <c r="A7" s="24" t="s">
        <v>126</v>
      </c>
      <c r="B7" s="24" t="s">
        <v>1637</v>
      </c>
      <c r="C7" s="24" t="s">
        <v>2496</v>
      </c>
      <c r="D7" s="25"/>
      <c r="E7" s="25"/>
      <c r="F7" s="26">
        <v>50</v>
      </c>
    </row>
    <row r="8" spans="1:6" ht="21" customHeight="1">
      <c r="A8" s="222" t="s">
        <v>175</v>
      </c>
      <c r="B8" s="26" t="s">
        <v>188</v>
      </c>
      <c r="C8" s="26" t="s">
        <v>2497</v>
      </c>
      <c r="D8" s="26"/>
      <c r="E8" s="26">
        <v>10</v>
      </c>
      <c r="F8" s="28"/>
    </row>
    <row r="9" spans="1:6" ht="21" customHeight="1">
      <c r="A9" s="223"/>
      <c r="B9" s="26" t="s">
        <v>2498</v>
      </c>
      <c r="C9" s="26" t="s">
        <v>2499</v>
      </c>
      <c r="D9" s="26"/>
      <c r="E9" s="26">
        <v>10</v>
      </c>
      <c r="F9" s="28"/>
    </row>
    <row r="10" spans="1:6" ht="21" customHeight="1">
      <c r="A10" s="26" t="s">
        <v>202</v>
      </c>
      <c r="B10" s="26" t="s">
        <v>209</v>
      </c>
      <c r="C10" s="26" t="s">
        <v>2500</v>
      </c>
      <c r="D10" s="26">
        <v>10</v>
      </c>
      <c r="E10" s="26"/>
      <c r="F10" s="28"/>
    </row>
    <row r="11" spans="1:6" ht="21" customHeight="1">
      <c r="A11" s="222" t="s">
        <v>221</v>
      </c>
      <c r="B11" s="222" t="s">
        <v>223</v>
      </c>
      <c r="C11" s="26" t="s">
        <v>2501</v>
      </c>
      <c r="D11" s="26">
        <v>10</v>
      </c>
      <c r="E11" s="26"/>
      <c r="F11" s="28"/>
    </row>
    <row r="12" spans="1:6" ht="21" customHeight="1">
      <c r="A12" s="224"/>
      <c r="B12" s="223"/>
      <c r="C12" s="29" t="s">
        <v>2502</v>
      </c>
      <c r="D12" s="26">
        <v>10</v>
      </c>
      <c r="E12" s="26"/>
      <c r="F12" s="28"/>
    </row>
    <row r="13" spans="1:6" ht="21" customHeight="1">
      <c r="A13" s="224"/>
      <c r="B13" s="26" t="s">
        <v>224</v>
      </c>
      <c r="C13" s="26" t="s">
        <v>2503</v>
      </c>
      <c r="D13" s="26">
        <v>10</v>
      </c>
      <c r="E13" s="26"/>
      <c r="F13" s="28"/>
    </row>
    <row r="14" spans="1:6" ht="21" customHeight="1">
      <c r="A14" s="224"/>
      <c r="B14" s="26" t="s">
        <v>225</v>
      </c>
      <c r="C14" s="26" t="s">
        <v>2504</v>
      </c>
      <c r="D14" s="26"/>
      <c r="E14" s="26">
        <v>10</v>
      </c>
      <c r="F14" s="28"/>
    </row>
    <row r="15" spans="1:6" ht="21" customHeight="1">
      <c r="A15" s="224"/>
      <c r="B15" s="222" t="s">
        <v>226</v>
      </c>
      <c r="C15" s="26" t="s">
        <v>2505</v>
      </c>
      <c r="D15" s="26">
        <v>10</v>
      </c>
      <c r="E15" s="26"/>
      <c r="F15" s="28"/>
    </row>
    <row r="16" spans="1:6" ht="21" customHeight="1">
      <c r="A16" s="223"/>
      <c r="B16" s="223"/>
      <c r="C16" s="26" t="s">
        <v>2506</v>
      </c>
      <c r="D16" s="26"/>
      <c r="E16" s="26">
        <v>10</v>
      </c>
      <c r="F16" s="28"/>
    </row>
    <row r="17" spans="1:6" ht="21" customHeight="1">
      <c r="A17" s="222" t="s">
        <v>227</v>
      </c>
      <c r="B17" s="222" t="s">
        <v>2313</v>
      </c>
      <c r="C17" s="26" t="s">
        <v>2507</v>
      </c>
      <c r="D17" s="26">
        <v>10</v>
      </c>
      <c r="E17" s="26"/>
      <c r="F17" s="28"/>
    </row>
    <row r="18" spans="1:6" ht="21" customHeight="1">
      <c r="A18" s="224"/>
      <c r="B18" s="223"/>
      <c r="C18" s="26" t="s">
        <v>2508</v>
      </c>
      <c r="D18" s="26"/>
      <c r="E18" s="26">
        <v>10</v>
      </c>
      <c r="F18" s="28"/>
    </row>
    <row r="19" spans="1:6" ht="21" customHeight="1">
      <c r="A19" s="224"/>
      <c r="B19" s="27" t="s">
        <v>239</v>
      </c>
      <c r="C19" s="26" t="s">
        <v>2509</v>
      </c>
      <c r="D19" s="26"/>
      <c r="E19" s="26">
        <v>10</v>
      </c>
      <c r="F19" s="28"/>
    </row>
    <row r="20" spans="1:6" ht="21" customHeight="1">
      <c r="A20" s="218" t="s">
        <v>260</v>
      </c>
      <c r="B20" s="218" t="s">
        <v>2430</v>
      </c>
      <c r="C20" s="29" t="s">
        <v>2510</v>
      </c>
      <c r="D20" s="26">
        <v>10</v>
      </c>
      <c r="E20" s="26"/>
      <c r="F20" s="28"/>
    </row>
    <row r="21" spans="1:6" ht="21" customHeight="1">
      <c r="A21" s="225"/>
      <c r="B21" s="219"/>
      <c r="C21" s="29" t="s">
        <v>2511</v>
      </c>
      <c r="D21" s="26"/>
      <c r="E21" s="26">
        <v>10</v>
      </c>
      <c r="F21" s="28"/>
    </row>
    <row r="22" spans="1:6" ht="21" customHeight="1">
      <c r="A22" s="225"/>
      <c r="B22" s="218" t="s">
        <v>2512</v>
      </c>
      <c r="C22" s="29" t="s">
        <v>2513</v>
      </c>
      <c r="D22" s="26">
        <v>10</v>
      </c>
      <c r="E22" s="26"/>
      <c r="F22" s="28"/>
    </row>
    <row r="23" spans="1:6" ht="21" customHeight="1">
      <c r="A23" s="225"/>
      <c r="B23" s="219"/>
      <c r="C23" s="29" t="s">
        <v>2514</v>
      </c>
      <c r="D23" s="26"/>
      <c r="E23" s="26">
        <v>10</v>
      </c>
      <c r="F23" s="28"/>
    </row>
    <row r="24" spans="1:6" ht="21" customHeight="1">
      <c r="A24" s="225"/>
      <c r="B24" s="29" t="s">
        <v>2439</v>
      </c>
      <c r="C24" s="29" t="s">
        <v>2515</v>
      </c>
      <c r="D24" s="26"/>
      <c r="E24" s="26">
        <v>10</v>
      </c>
      <c r="F24" s="28"/>
    </row>
    <row r="25" spans="1:6" ht="21" customHeight="1">
      <c r="A25" s="218" t="s">
        <v>2516</v>
      </c>
      <c r="B25" s="218" t="s">
        <v>281</v>
      </c>
      <c r="C25" s="29" t="s">
        <v>2517</v>
      </c>
      <c r="D25" s="26">
        <v>10</v>
      </c>
      <c r="E25" s="26"/>
      <c r="F25" s="28"/>
    </row>
    <row r="26" spans="1:6" ht="21" customHeight="1">
      <c r="A26" s="225"/>
      <c r="B26" s="219"/>
      <c r="C26" s="29" t="s">
        <v>2518</v>
      </c>
      <c r="D26" s="26"/>
      <c r="E26" s="26">
        <v>10</v>
      </c>
      <c r="F26" s="28"/>
    </row>
    <row r="27" spans="1:6" ht="21" customHeight="1">
      <c r="A27" s="225"/>
      <c r="B27" s="29" t="s">
        <v>279</v>
      </c>
      <c r="C27" s="29" t="s">
        <v>2519</v>
      </c>
      <c r="D27" s="26">
        <v>10</v>
      </c>
      <c r="E27" s="26"/>
      <c r="F27" s="28"/>
    </row>
    <row r="28" spans="1:6" ht="21" customHeight="1">
      <c r="A28" s="225"/>
      <c r="B28" s="218" t="s">
        <v>282</v>
      </c>
      <c r="C28" s="29" t="s">
        <v>2520</v>
      </c>
      <c r="D28" s="26">
        <v>10</v>
      </c>
      <c r="E28" s="26"/>
      <c r="F28" s="28"/>
    </row>
    <row r="29" spans="1:6" ht="21" customHeight="1">
      <c r="A29" s="225"/>
      <c r="B29" s="219"/>
      <c r="C29" s="26" t="s">
        <v>2521</v>
      </c>
      <c r="D29" s="26"/>
      <c r="E29" s="26">
        <v>10</v>
      </c>
      <c r="F29" s="28"/>
    </row>
    <row r="30" spans="1:6" ht="21" customHeight="1">
      <c r="A30" s="225"/>
      <c r="B30" s="29" t="s">
        <v>283</v>
      </c>
      <c r="C30" s="29" t="s">
        <v>2522</v>
      </c>
      <c r="D30" s="26"/>
      <c r="E30" s="26">
        <v>10</v>
      </c>
      <c r="F30" s="28"/>
    </row>
    <row r="31" spans="1:6" ht="21" customHeight="1">
      <c r="A31" s="225"/>
      <c r="B31" s="29" t="s">
        <v>280</v>
      </c>
      <c r="C31" s="29" t="s">
        <v>2523</v>
      </c>
      <c r="D31" s="26"/>
      <c r="E31" s="26">
        <v>10</v>
      </c>
      <c r="F31" s="28"/>
    </row>
    <row r="32" spans="1:6" ht="21" customHeight="1">
      <c r="A32" s="30"/>
      <c r="B32" s="30"/>
      <c r="C32" s="30"/>
      <c r="D32" s="30"/>
      <c r="E32" s="30"/>
      <c r="F32" s="31"/>
    </row>
    <row r="33" spans="1:6" ht="21" customHeight="1">
      <c r="A33" s="30"/>
      <c r="B33" s="30"/>
      <c r="C33" s="30"/>
      <c r="D33" s="30"/>
      <c r="E33" s="30"/>
      <c r="F33" s="31"/>
    </row>
    <row r="34" spans="1:6" ht="21" customHeight="1">
      <c r="A34" s="30"/>
      <c r="B34" s="30"/>
      <c r="C34" s="30"/>
      <c r="D34" s="30"/>
      <c r="E34" s="30"/>
      <c r="F34" s="31"/>
    </row>
    <row r="35" spans="1:6" ht="21" customHeight="1">
      <c r="A35" s="30"/>
      <c r="B35" s="30"/>
      <c r="C35" s="30"/>
      <c r="D35" s="30"/>
      <c r="E35" s="30"/>
      <c r="F35" s="31"/>
    </row>
    <row r="36" spans="1:6" ht="21" customHeight="1">
      <c r="A36" s="29"/>
      <c r="B36" s="29"/>
      <c r="C36" s="29"/>
      <c r="D36" s="30"/>
      <c r="E36" s="30"/>
      <c r="F36" s="31"/>
    </row>
    <row r="37" spans="1:6" ht="21" customHeight="1">
      <c r="A37" s="30"/>
      <c r="B37" s="30"/>
      <c r="C37" s="30"/>
      <c r="D37" s="30"/>
      <c r="E37" s="30"/>
      <c r="F37" s="31"/>
    </row>
    <row r="38" spans="1:6" ht="21" customHeight="1">
      <c r="A38" s="30"/>
      <c r="B38" s="30"/>
      <c r="C38" s="30"/>
      <c r="D38" s="30"/>
      <c r="E38" s="30"/>
      <c r="F38" s="31"/>
    </row>
    <row r="39" spans="1:6" ht="21" customHeight="1">
      <c r="A39" s="30"/>
      <c r="B39" s="30"/>
      <c r="C39" s="30"/>
      <c r="D39" s="30"/>
      <c r="E39" s="30"/>
      <c r="F39" s="31"/>
    </row>
    <row r="40" spans="1:6" ht="21" customHeight="1">
      <c r="A40" s="30"/>
      <c r="B40" s="30"/>
      <c r="C40" s="30"/>
      <c r="D40" s="30"/>
      <c r="E40" s="30"/>
      <c r="F40" s="31"/>
    </row>
    <row r="41" spans="1:6" ht="21" customHeight="1">
      <c r="A41" s="29"/>
      <c r="B41" s="29"/>
      <c r="C41" s="29"/>
      <c r="D41" s="30"/>
      <c r="E41" s="30"/>
      <c r="F41" s="31"/>
    </row>
  </sheetData>
  <autoFilter ref="A5:E41" xr:uid="{00000000-0009-0000-0000-000002000000}"/>
  <mergeCells count="19">
    <mergeCell ref="A2:F2"/>
    <mergeCell ref="A3:E3"/>
    <mergeCell ref="D4:F4"/>
    <mergeCell ref="A6:C6"/>
    <mergeCell ref="A4:A5"/>
    <mergeCell ref="B4:B5"/>
    <mergeCell ref="A8:A9"/>
    <mergeCell ref="A11:A16"/>
    <mergeCell ref="A17:A19"/>
    <mergeCell ref="A20:A24"/>
    <mergeCell ref="A25:A31"/>
    <mergeCell ref="B25:B26"/>
    <mergeCell ref="B28:B29"/>
    <mergeCell ref="C4:C5"/>
    <mergeCell ref="B11:B12"/>
    <mergeCell ref="B15:B16"/>
    <mergeCell ref="B17:B18"/>
    <mergeCell ref="B20:B21"/>
    <mergeCell ref="B22:B23"/>
  </mergeCells>
  <phoneticPr fontId="67" type="noConversion"/>
  <pageMargins left="0.7" right="0.7" top="0.75" bottom="0.75" header="0.3" footer="0.3"/>
  <pageSetup paperSize="9" scale="79"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30"/>
  <sheetViews>
    <sheetView workbookViewId="0">
      <pane ySplit="5" topLeftCell="A36" activePane="bottomLeft" state="frozen"/>
      <selection pane="bottomLeft" activeCell="E10" sqref="E10"/>
    </sheetView>
  </sheetViews>
  <sheetFormatPr defaultColWidth="9" defaultRowHeight="13.5"/>
  <cols>
    <col min="1" max="1" width="15.25" style="1" customWidth="1"/>
    <col min="2" max="2" width="15.625" style="2" customWidth="1"/>
    <col min="3" max="3" width="24.125" style="3" customWidth="1"/>
    <col min="4" max="4" width="24.125" style="2" customWidth="1"/>
    <col min="5" max="20" width="17.75" style="1" customWidth="1"/>
    <col min="21" max="16384" width="9" style="1"/>
  </cols>
  <sheetData>
    <row r="1" spans="1:4" ht="26.25" customHeight="1">
      <c r="A1" s="4" t="s">
        <v>2524</v>
      </c>
    </row>
    <row r="2" spans="1:4" ht="53.25" customHeight="1">
      <c r="A2" s="238" t="s">
        <v>2525</v>
      </c>
      <c r="B2" s="239"/>
      <c r="C2" s="239"/>
      <c r="D2" s="239"/>
    </row>
    <row r="3" spans="1:4" ht="21" customHeight="1">
      <c r="A3" s="5"/>
      <c r="B3" s="6"/>
      <c r="C3" s="7"/>
      <c r="D3" s="8" t="s">
        <v>2</v>
      </c>
    </row>
    <row r="4" spans="1:4" ht="30.75" customHeight="1">
      <c r="A4" s="9" t="s">
        <v>2491</v>
      </c>
      <c r="B4" s="10" t="s">
        <v>2492</v>
      </c>
      <c r="C4" s="10" t="s">
        <v>2526</v>
      </c>
      <c r="D4" s="11" t="s">
        <v>13</v>
      </c>
    </row>
    <row r="5" spans="1:4" ht="23.25" customHeight="1">
      <c r="A5" s="237" t="s">
        <v>17</v>
      </c>
      <c r="B5" s="237"/>
      <c r="C5" s="12">
        <f>C6+C15+C24+C30+C43+C56+C66+C74+C79+C85+C95+C105+C110+C122</f>
        <v>810</v>
      </c>
      <c r="D5" s="13"/>
    </row>
    <row r="6" spans="1:4" ht="15" customHeight="1">
      <c r="A6" s="237" t="s">
        <v>126</v>
      </c>
      <c r="B6" s="14" t="s">
        <v>127</v>
      </c>
      <c r="C6" s="14">
        <f>SUM(C7:C14)</f>
        <v>40</v>
      </c>
      <c r="D6" s="15"/>
    </row>
    <row r="7" spans="1:4" ht="15" customHeight="1">
      <c r="A7" s="237"/>
      <c r="B7" s="13" t="s">
        <v>131</v>
      </c>
      <c r="C7" s="15">
        <v>5</v>
      </c>
      <c r="D7" s="15"/>
    </row>
    <row r="8" spans="1:4" ht="15" customHeight="1">
      <c r="A8" s="237"/>
      <c r="B8" s="13" t="s">
        <v>133</v>
      </c>
      <c r="C8" s="15">
        <v>5</v>
      </c>
      <c r="D8" s="15"/>
    </row>
    <row r="9" spans="1:4" ht="15" customHeight="1">
      <c r="A9" s="237"/>
      <c r="B9" s="13" t="s">
        <v>130</v>
      </c>
      <c r="C9" s="15">
        <v>5</v>
      </c>
      <c r="D9" s="15"/>
    </row>
    <row r="10" spans="1:4" ht="15" customHeight="1">
      <c r="A10" s="237"/>
      <c r="B10" s="13" t="s">
        <v>134</v>
      </c>
      <c r="C10" s="15">
        <v>5</v>
      </c>
      <c r="D10" s="15"/>
    </row>
    <row r="11" spans="1:4" ht="15" customHeight="1">
      <c r="A11" s="237"/>
      <c r="B11" s="13" t="s">
        <v>132</v>
      </c>
      <c r="C11" s="15">
        <v>5</v>
      </c>
      <c r="D11" s="15"/>
    </row>
    <row r="12" spans="1:4" ht="15" customHeight="1">
      <c r="A12" s="237"/>
      <c r="B12" s="13" t="s">
        <v>137</v>
      </c>
      <c r="C12" s="15">
        <v>5</v>
      </c>
      <c r="D12" s="15"/>
    </row>
    <row r="13" spans="1:4" ht="15" customHeight="1">
      <c r="A13" s="237"/>
      <c r="B13" s="13" t="s">
        <v>135</v>
      </c>
      <c r="C13" s="15">
        <v>5</v>
      </c>
      <c r="D13" s="15"/>
    </row>
    <row r="14" spans="1:4" ht="15" customHeight="1">
      <c r="A14" s="237"/>
      <c r="B14" s="13" t="s">
        <v>138</v>
      </c>
      <c r="C14" s="15">
        <v>5</v>
      </c>
      <c r="D14" s="15"/>
    </row>
    <row r="15" spans="1:4" ht="15" customHeight="1">
      <c r="A15" s="237" t="s">
        <v>139</v>
      </c>
      <c r="B15" s="14" t="s">
        <v>140</v>
      </c>
      <c r="C15" s="16">
        <f>SUM(C16:C23)</f>
        <v>40</v>
      </c>
      <c r="D15" s="15"/>
    </row>
    <row r="16" spans="1:4" ht="15" customHeight="1">
      <c r="A16" s="237"/>
      <c r="B16" s="13" t="s">
        <v>143</v>
      </c>
      <c r="C16" s="15">
        <v>5</v>
      </c>
      <c r="D16" s="15"/>
    </row>
    <row r="17" spans="1:4" ht="15" customHeight="1">
      <c r="A17" s="237"/>
      <c r="B17" s="13" t="s">
        <v>144</v>
      </c>
      <c r="C17" s="15">
        <v>5</v>
      </c>
      <c r="D17" s="15"/>
    </row>
    <row r="18" spans="1:4" ht="15" customHeight="1">
      <c r="A18" s="237"/>
      <c r="B18" s="13" t="s">
        <v>145</v>
      </c>
      <c r="C18" s="15">
        <v>5</v>
      </c>
      <c r="D18" s="15"/>
    </row>
    <row r="19" spans="1:4" ht="15" customHeight="1">
      <c r="A19" s="237"/>
      <c r="B19" s="13" t="s">
        <v>146</v>
      </c>
      <c r="C19" s="15">
        <v>5</v>
      </c>
      <c r="D19" s="15"/>
    </row>
    <row r="20" spans="1:4" ht="15" customHeight="1">
      <c r="A20" s="237"/>
      <c r="B20" s="13" t="s">
        <v>147</v>
      </c>
      <c r="C20" s="15">
        <v>5</v>
      </c>
      <c r="D20" s="15"/>
    </row>
    <row r="21" spans="1:4" ht="15" customHeight="1">
      <c r="A21" s="237"/>
      <c r="B21" s="13" t="s">
        <v>150</v>
      </c>
      <c r="C21" s="15">
        <v>5</v>
      </c>
      <c r="D21" s="15"/>
    </row>
    <row r="22" spans="1:4" ht="15" customHeight="1">
      <c r="A22" s="237"/>
      <c r="B22" s="13" t="s">
        <v>148</v>
      </c>
      <c r="C22" s="15">
        <v>5</v>
      </c>
      <c r="D22" s="15"/>
    </row>
    <row r="23" spans="1:4" ht="15" customHeight="1">
      <c r="A23" s="237"/>
      <c r="B23" s="13" t="s">
        <v>149</v>
      </c>
      <c r="C23" s="15">
        <v>5</v>
      </c>
      <c r="D23" s="15"/>
    </row>
    <row r="24" spans="1:4" ht="15" customHeight="1">
      <c r="A24" s="237" t="s">
        <v>151</v>
      </c>
      <c r="B24" s="14" t="s">
        <v>152</v>
      </c>
      <c r="C24" s="16">
        <f>SUM(C25:C29)</f>
        <v>25</v>
      </c>
      <c r="D24" s="15"/>
    </row>
    <row r="25" spans="1:4" ht="15" customHeight="1">
      <c r="A25" s="237"/>
      <c r="B25" s="13" t="s">
        <v>154</v>
      </c>
      <c r="C25" s="15">
        <v>5</v>
      </c>
      <c r="D25" s="15"/>
    </row>
    <row r="26" spans="1:4" ht="15" customHeight="1">
      <c r="A26" s="237"/>
      <c r="B26" s="13" t="s">
        <v>155</v>
      </c>
      <c r="C26" s="15">
        <v>5</v>
      </c>
      <c r="D26" s="15"/>
    </row>
    <row r="27" spans="1:4" ht="15" customHeight="1">
      <c r="A27" s="237"/>
      <c r="B27" s="13" t="s">
        <v>159</v>
      </c>
      <c r="C27" s="15">
        <v>5</v>
      </c>
      <c r="D27" s="15"/>
    </row>
    <row r="28" spans="1:4" ht="15" customHeight="1">
      <c r="A28" s="237"/>
      <c r="B28" s="13" t="s">
        <v>157</v>
      </c>
      <c r="C28" s="15">
        <v>5</v>
      </c>
      <c r="D28" s="15"/>
    </row>
    <row r="29" spans="1:4" ht="15" customHeight="1">
      <c r="A29" s="237"/>
      <c r="B29" s="13" t="s">
        <v>158</v>
      </c>
      <c r="C29" s="15">
        <v>5</v>
      </c>
      <c r="D29" s="15"/>
    </row>
    <row r="30" spans="1:4" ht="15" customHeight="1">
      <c r="A30" s="237" t="s">
        <v>160</v>
      </c>
      <c r="B30" s="14" t="s">
        <v>161</v>
      </c>
      <c r="C30" s="16">
        <f>SUM(C31:C42)</f>
        <v>60</v>
      </c>
      <c r="D30" s="15"/>
    </row>
    <row r="31" spans="1:4" ht="15" customHeight="1">
      <c r="A31" s="237"/>
      <c r="B31" s="13" t="s">
        <v>163</v>
      </c>
      <c r="C31" s="15">
        <v>5</v>
      </c>
      <c r="D31" s="15"/>
    </row>
    <row r="32" spans="1:4" ht="15" customHeight="1">
      <c r="A32" s="237"/>
      <c r="B32" s="13" t="s">
        <v>165</v>
      </c>
      <c r="C32" s="15">
        <v>5</v>
      </c>
      <c r="D32" s="15"/>
    </row>
    <row r="33" spans="1:4" ht="15" customHeight="1">
      <c r="A33" s="237"/>
      <c r="B33" s="13" t="s">
        <v>164</v>
      </c>
      <c r="C33" s="15">
        <v>5</v>
      </c>
      <c r="D33" s="15"/>
    </row>
    <row r="34" spans="1:4" ht="15" customHeight="1">
      <c r="A34" s="237"/>
      <c r="B34" s="13" t="s">
        <v>166</v>
      </c>
      <c r="C34" s="15">
        <v>5</v>
      </c>
      <c r="D34" s="15"/>
    </row>
    <row r="35" spans="1:4" ht="15" customHeight="1">
      <c r="A35" s="237"/>
      <c r="B35" s="13" t="s">
        <v>167</v>
      </c>
      <c r="C35" s="15">
        <v>5</v>
      </c>
      <c r="D35" s="15"/>
    </row>
    <row r="36" spans="1:4" ht="15" customHeight="1">
      <c r="A36" s="237"/>
      <c r="B36" s="13" t="s">
        <v>168</v>
      </c>
      <c r="C36" s="15">
        <v>5</v>
      </c>
      <c r="D36" s="15"/>
    </row>
    <row r="37" spans="1:4" ht="15" customHeight="1">
      <c r="A37" s="237"/>
      <c r="B37" s="13" t="s">
        <v>169</v>
      </c>
      <c r="C37" s="15">
        <v>5</v>
      </c>
      <c r="D37" s="15"/>
    </row>
    <row r="38" spans="1:4" ht="15" customHeight="1">
      <c r="A38" s="237"/>
      <c r="B38" s="13" t="s">
        <v>172</v>
      </c>
      <c r="C38" s="15">
        <v>5</v>
      </c>
      <c r="D38" s="15"/>
    </row>
    <row r="39" spans="1:4" ht="15" customHeight="1">
      <c r="A39" s="237"/>
      <c r="B39" s="13" t="s">
        <v>173</v>
      </c>
      <c r="C39" s="15">
        <v>5</v>
      </c>
      <c r="D39" s="15"/>
    </row>
    <row r="40" spans="1:4" ht="15" customHeight="1">
      <c r="A40" s="237"/>
      <c r="B40" s="13" t="s">
        <v>170</v>
      </c>
      <c r="C40" s="15">
        <v>5</v>
      </c>
      <c r="D40" s="15"/>
    </row>
    <row r="41" spans="1:4" ht="15" customHeight="1">
      <c r="A41" s="237"/>
      <c r="B41" s="13" t="s">
        <v>171</v>
      </c>
      <c r="C41" s="15">
        <v>5</v>
      </c>
      <c r="D41" s="15"/>
    </row>
    <row r="42" spans="1:4" ht="15" customHeight="1">
      <c r="A42" s="237"/>
      <c r="B42" s="13" t="s">
        <v>174</v>
      </c>
      <c r="C42" s="15">
        <v>5</v>
      </c>
      <c r="D42" s="15"/>
    </row>
    <row r="43" spans="1:4" ht="15" customHeight="1">
      <c r="A43" s="237" t="s">
        <v>175</v>
      </c>
      <c r="B43" s="14" t="s">
        <v>176</v>
      </c>
      <c r="C43" s="16">
        <f>SUM(C44:C55)</f>
        <v>120</v>
      </c>
      <c r="D43" s="15"/>
    </row>
    <row r="44" spans="1:4" ht="15" customHeight="1">
      <c r="A44" s="237"/>
      <c r="B44" s="13" t="s">
        <v>178</v>
      </c>
      <c r="C44" s="15">
        <v>10</v>
      </c>
      <c r="D44" s="15"/>
    </row>
    <row r="45" spans="1:4" ht="15" customHeight="1">
      <c r="A45" s="237"/>
      <c r="B45" s="13" t="s">
        <v>179</v>
      </c>
      <c r="C45" s="15">
        <v>10</v>
      </c>
      <c r="D45" s="15"/>
    </row>
    <row r="46" spans="1:4" ht="15" customHeight="1">
      <c r="A46" s="237"/>
      <c r="B46" s="13" t="s">
        <v>180</v>
      </c>
      <c r="C46" s="15">
        <v>10</v>
      </c>
      <c r="D46" s="15"/>
    </row>
    <row r="47" spans="1:4" ht="15" customHeight="1">
      <c r="A47" s="237"/>
      <c r="B47" s="13" t="s">
        <v>181</v>
      </c>
      <c r="C47" s="15">
        <v>10</v>
      </c>
      <c r="D47" s="15"/>
    </row>
    <row r="48" spans="1:4" ht="15" customHeight="1">
      <c r="A48" s="237"/>
      <c r="B48" s="13" t="s">
        <v>182</v>
      </c>
      <c r="C48" s="15">
        <v>10</v>
      </c>
      <c r="D48" s="15"/>
    </row>
    <row r="49" spans="1:4" ht="15" customHeight="1">
      <c r="A49" s="237"/>
      <c r="B49" s="13" t="s">
        <v>188</v>
      </c>
      <c r="C49" s="15">
        <v>10</v>
      </c>
      <c r="D49" s="15"/>
    </row>
    <row r="50" spans="1:4" ht="15" customHeight="1">
      <c r="A50" s="237"/>
      <c r="B50" s="13" t="s">
        <v>183</v>
      </c>
      <c r="C50" s="15">
        <v>10</v>
      </c>
      <c r="D50" s="15"/>
    </row>
    <row r="51" spans="1:4" ht="15" customHeight="1">
      <c r="A51" s="237"/>
      <c r="B51" s="13" t="s">
        <v>189</v>
      </c>
      <c r="C51" s="15">
        <v>10</v>
      </c>
      <c r="D51" s="15"/>
    </row>
    <row r="52" spans="1:4" ht="15" customHeight="1">
      <c r="A52" s="237"/>
      <c r="B52" s="13" t="s">
        <v>184</v>
      </c>
      <c r="C52" s="15">
        <v>10</v>
      </c>
      <c r="D52" s="15"/>
    </row>
    <row r="53" spans="1:4" ht="15" customHeight="1">
      <c r="A53" s="237"/>
      <c r="B53" s="13" t="s">
        <v>185</v>
      </c>
      <c r="C53" s="15">
        <v>10</v>
      </c>
      <c r="D53" s="15"/>
    </row>
    <row r="54" spans="1:4" ht="15" customHeight="1">
      <c r="A54" s="237"/>
      <c r="B54" s="13" t="s">
        <v>186</v>
      </c>
      <c r="C54" s="15">
        <v>10</v>
      </c>
      <c r="D54" s="15"/>
    </row>
    <row r="55" spans="1:4" ht="15" customHeight="1">
      <c r="A55" s="237"/>
      <c r="B55" s="13" t="s">
        <v>187</v>
      </c>
      <c r="C55" s="15">
        <v>10</v>
      </c>
      <c r="D55" s="15"/>
    </row>
    <row r="56" spans="1:4" ht="15" customHeight="1">
      <c r="A56" s="237" t="s">
        <v>190</v>
      </c>
      <c r="B56" s="14" t="s">
        <v>191</v>
      </c>
      <c r="C56" s="16">
        <f>SUM(C57:C65)</f>
        <v>45</v>
      </c>
      <c r="D56" s="15"/>
    </row>
    <row r="57" spans="1:4" ht="15" customHeight="1">
      <c r="A57" s="237"/>
      <c r="B57" s="13" t="s">
        <v>193</v>
      </c>
      <c r="C57" s="15">
        <v>5</v>
      </c>
      <c r="D57" s="15"/>
    </row>
    <row r="58" spans="1:4" ht="15" customHeight="1">
      <c r="A58" s="237"/>
      <c r="B58" s="13" t="s">
        <v>195</v>
      </c>
      <c r="C58" s="15">
        <v>5</v>
      </c>
      <c r="D58" s="15"/>
    </row>
    <row r="59" spans="1:4" ht="15" customHeight="1">
      <c r="A59" s="237"/>
      <c r="B59" s="13" t="s">
        <v>196</v>
      </c>
      <c r="C59" s="15">
        <v>5</v>
      </c>
      <c r="D59" s="15"/>
    </row>
    <row r="60" spans="1:4" ht="15" customHeight="1">
      <c r="A60" s="237"/>
      <c r="B60" s="13" t="s">
        <v>194</v>
      </c>
      <c r="C60" s="15">
        <v>5</v>
      </c>
      <c r="D60" s="15"/>
    </row>
    <row r="61" spans="1:4" ht="15" customHeight="1">
      <c r="A61" s="237"/>
      <c r="B61" s="13" t="s">
        <v>200</v>
      </c>
      <c r="C61" s="15">
        <v>5</v>
      </c>
      <c r="D61" s="15"/>
    </row>
    <row r="62" spans="1:4" ht="15" customHeight="1">
      <c r="A62" s="237"/>
      <c r="B62" s="13" t="s">
        <v>197</v>
      </c>
      <c r="C62" s="15">
        <v>5</v>
      </c>
      <c r="D62" s="15"/>
    </row>
    <row r="63" spans="1:4" ht="15" customHeight="1">
      <c r="A63" s="237"/>
      <c r="B63" s="13" t="s">
        <v>198</v>
      </c>
      <c r="C63" s="15">
        <v>5</v>
      </c>
      <c r="D63" s="15"/>
    </row>
    <row r="64" spans="1:4" ht="15" customHeight="1">
      <c r="A64" s="237"/>
      <c r="B64" s="13" t="s">
        <v>199</v>
      </c>
      <c r="C64" s="15">
        <v>5</v>
      </c>
      <c r="D64" s="15"/>
    </row>
    <row r="65" spans="1:4" ht="15" customHeight="1">
      <c r="A65" s="237"/>
      <c r="B65" s="13" t="s">
        <v>201</v>
      </c>
      <c r="C65" s="15">
        <v>5</v>
      </c>
      <c r="D65" s="15"/>
    </row>
    <row r="66" spans="1:4" ht="15" customHeight="1">
      <c r="A66" s="237" t="s">
        <v>202</v>
      </c>
      <c r="B66" s="14" t="s">
        <v>203</v>
      </c>
      <c r="C66" s="16">
        <f>SUM(C67:C73)</f>
        <v>35</v>
      </c>
      <c r="D66" s="15"/>
    </row>
    <row r="67" spans="1:4" ht="15" customHeight="1">
      <c r="A67" s="237"/>
      <c r="B67" s="13" t="s">
        <v>206</v>
      </c>
      <c r="C67" s="15">
        <v>5</v>
      </c>
      <c r="D67" s="15"/>
    </row>
    <row r="68" spans="1:4" ht="15" customHeight="1">
      <c r="A68" s="237"/>
      <c r="B68" s="13" t="s">
        <v>209</v>
      </c>
      <c r="C68" s="15">
        <v>5</v>
      </c>
      <c r="D68" s="15"/>
    </row>
    <row r="69" spans="1:4" ht="15" customHeight="1">
      <c r="A69" s="237"/>
      <c r="B69" s="13" t="s">
        <v>207</v>
      </c>
      <c r="C69" s="15">
        <v>5</v>
      </c>
      <c r="D69" s="15"/>
    </row>
    <row r="70" spans="1:4" ht="15" customHeight="1">
      <c r="A70" s="237"/>
      <c r="B70" s="13" t="s">
        <v>2527</v>
      </c>
      <c r="C70" s="15">
        <v>5</v>
      </c>
      <c r="D70" s="15"/>
    </row>
    <row r="71" spans="1:4" ht="15" customHeight="1">
      <c r="A71" s="237"/>
      <c r="B71" s="13" t="s">
        <v>212</v>
      </c>
      <c r="C71" s="15">
        <v>5</v>
      </c>
      <c r="D71" s="15"/>
    </row>
    <row r="72" spans="1:4" ht="15" customHeight="1">
      <c r="A72" s="237"/>
      <c r="B72" s="13" t="s">
        <v>211</v>
      </c>
      <c r="C72" s="15">
        <v>5</v>
      </c>
      <c r="D72" s="15"/>
    </row>
    <row r="73" spans="1:4" ht="15" customHeight="1">
      <c r="A73" s="237"/>
      <c r="B73" s="13" t="s">
        <v>210</v>
      </c>
      <c r="C73" s="15">
        <v>5</v>
      </c>
      <c r="D73" s="15"/>
    </row>
    <row r="74" spans="1:4" ht="15" customHeight="1">
      <c r="A74" s="237" t="s">
        <v>221</v>
      </c>
      <c r="B74" s="14" t="s">
        <v>222</v>
      </c>
      <c r="C74" s="16">
        <f>SUM(C75:C78)</f>
        <v>40</v>
      </c>
      <c r="D74" s="15"/>
    </row>
    <row r="75" spans="1:4" ht="15" customHeight="1">
      <c r="A75" s="237"/>
      <c r="B75" s="13" t="s">
        <v>223</v>
      </c>
      <c r="C75" s="15">
        <v>10</v>
      </c>
      <c r="D75" s="15"/>
    </row>
    <row r="76" spans="1:4" ht="15" customHeight="1">
      <c r="A76" s="237"/>
      <c r="B76" s="13" t="s">
        <v>224</v>
      </c>
      <c r="C76" s="15">
        <v>10</v>
      </c>
      <c r="D76" s="15"/>
    </row>
    <row r="77" spans="1:4" ht="15" customHeight="1">
      <c r="A77" s="237"/>
      <c r="B77" s="13" t="s">
        <v>225</v>
      </c>
      <c r="C77" s="15">
        <v>10</v>
      </c>
      <c r="D77" s="15"/>
    </row>
    <row r="78" spans="1:4" ht="15" customHeight="1">
      <c r="A78" s="237"/>
      <c r="B78" s="13" t="s">
        <v>226</v>
      </c>
      <c r="C78" s="15">
        <v>10</v>
      </c>
      <c r="D78" s="15"/>
    </row>
    <row r="79" spans="1:4" ht="15" customHeight="1">
      <c r="A79" s="237" t="s">
        <v>213</v>
      </c>
      <c r="B79" s="14" t="s">
        <v>214</v>
      </c>
      <c r="C79" s="16">
        <f>SUM(C80:C84)</f>
        <v>50</v>
      </c>
      <c r="D79" s="15"/>
    </row>
    <row r="80" spans="1:4" ht="15" customHeight="1">
      <c r="A80" s="237"/>
      <c r="B80" s="13" t="s">
        <v>218</v>
      </c>
      <c r="C80" s="15">
        <v>10</v>
      </c>
      <c r="D80" s="15"/>
    </row>
    <row r="81" spans="1:4" ht="15" customHeight="1">
      <c r="A81" s="237"/>
      <c r="B81" s="13" t="s">
        <v>216</v>
      </c>
      <c r="C81" s="15">
        <v>10</v>
      </c>
      <c r="D81" s="15"/>
    </row>
    <row r="82" spans="1:4" ht="15" customHeight="1">
      <c r="A82" s="237"/>
      <c r="B82" s="13" t="s">
        <v>217</v>
      </c>
      <c r="C82" s="15">
        <v>10</v>
      </c>
      <c r="D82" s="15"/>
    </row>
    <row r="83" spans="1:4" ht="15" customHeight="1">
      <c r="A83" s="237"/>
      <c r="B83" s="13" t="s">
        <v>219</v>
      </c>
      <c r="C83" s="15">
        <v>10</v>
      </c>
      <c r="D83" s="15"/>
    </row>
    <row r="84" spans="1:4" ht="15" customHeight="1">
      <c r="A84" s="237"/>
      <c r="B84" s="13" t="s">
        <v>220</v>
      </c>
      <c r="C84" s="15">
        <v>10</v>
      </c>
      <c r="D84" s="15"/>
    </row>
    <row r="85" spans="1:4" ht="15" customHeight="1">
      <c r="A85" s="237" t="s">
        <v>227</v>
      </c>
      <c r="B85" s="14" t="s">
        <v>228</v>
      </c>
      <c r="C85" s="16">
        <f>SUM(C86:C94)</f>
        <v>90</v>
      </c>
      <c r="D85" s="15"/>
    </row>
    <row r="86" spans="1:4" ht="15" customHeight="1">
      <c r="A86" s="237"/>
      <c r="B86" s="13" t="s">
        <v>232</v>
      </c>
      <c r="C86" s="15">
        <v>10</v>
      </c>
      <c r="D86" s="15"/>
    </row>
    <row r="87" spans="1:4" ht="15" customHeight="1">
      <c r="A87" s="237"/>
      <c r="B87" s="13" t="s">
        <v>233</v>
      </c>
      <c r="C87" s="15">
        <v>10</v>
      </c>
      <c r="D87" s="15"/>
    </row>
    <row r="88" spans="1:4" ht="15" customHeight="1">
      <c r="A88" s="237"/>
      <c r="B88" s="13" t="s">
        <v>231</v>
      </c>
      <c r="C88" s="15">
        <v>10</v>
      </c>
      <c r="D88" s="15"/>
    </row>
    <row r="89" spans="1:4" ht="15" customHeight="1">
      <c r="A89" s="237"/>
      <c r="B89" s="13" t="s">
        <v>238</v>
      </c>
      <c r="C89" s="15">
        <v>10</v>
      </c>
      <c r="D89" s="15"/>
    </row>
    <row r="90" spans="1:4" ht="15" customHeight="1">
      <c r="A90" s="237"/>
      <c r="B90" s="13" t="s">
        <v>237</v>
      </c>
      <c r="C90" s="15">
        <v>10</v>
      </c>
      <c r="D90" s="15"/>
    </row>
    <row r="91" spans="1:4" ht="15" customHeight="1">
      <c r="A91" s="237"/>
      <c r="B91" s="13" t="s">
        <v>234</v>
      </c>
      <c r="C91" s="15">
        <v>10</v>
      </c>
      <c r="D91" s="15"/>
    </row>
    <row r="92" spans="1:4" ht="15" customHeight="1">
      <c r="A92" s="237"/>
      <c r="B92" s="13" t="s">
        <v>235</v>
      </c>
      <c r="C92" s="15">
        <v>10</v>
      </c>
      <c r="D92" s="15"/>
    </row>
    <row r="93" spans="1:4" ht="15" customHeight="1">
      <c r="A93" s="237"/>
      <c r="B93" s="13" t="s">
        <v>239</v>
      </c>
      <c r="C93" s="15">
        <v>10</v>
      </c>
      <c r="D93" s="15"/>
    </row>
    <row r="94" spans="1:4" ht="15" customHeight="1">
      <c r="A94" s="237"/>
      <c r="B94" s="13" t="s">
        <v>236</v>
      </c>
      <c r="C94" s="15">
        <v>10</v>
      </c>
      <c r="D94" s="15"/>
    </row>
    <row r="95" spans="1:4" ht="15" customHeight="1">
      <c r="A95" s="237" t="s">
        <v>240</v>
      </c>
      <c r="B95" s="14" t="s">
        <v>241</v>
      </c>
      <c r="C95" s="16">
        <f>SUM(C96:C104)</f>
        <v>45</v>
      </c>
      <c r="D95" s="15"/>
    </row>
    <row r="96" spans="1:4" ht="15" customHeight="1">
      <c r="A96" s="237"/>
      <c r="B96" s="13" t="s">
        <v>248</v>
      </c>
      <c r="C96" s="15">
        <v>5</v>
      </c>
      <c r="D96" s="15"/>
    </row>
    <row r="97" spans="1:4" ht="15" customHeight="1">
      <c r="A97" s="237"/>
      <c r="B97" s="13" t="s">
        <v>243</v>
      </c>
      <c r="C97" s="15">
        <v>5</v>
      </c>
      <c r="D97" s="15"/>
    </row>
    <row r="98" spans="1:4" ht="15" customHeight="1">
      <c r="A98" s="237"/>
      <c r="B98" s="13" t="s">
        <v>251</v>
      </c>
      <c r="C98" s="15">
        <v>5</v>
      </c>
      <c r="D98" s="15"/>
    </row>
    <row r="99" spans="1:4" ht="15" customHeight="1">
      <c r="A99" s="237"/>
      <c r="B99" s="13" t="s">
        <v>249</v>
      </c>
      <c r="C99" s="15">
        <v>5</v>
      </c>
      <c r="D99" s="15"/>
    </row>
    <row r="100" spans="1:4" ht="15" customHeight="1">
      <c r="A100" s="237"/>
      <c r="B100" s="13" t="s">
        <v>244</v>
      </c>
      <c r="C100" s="15">
        <v>5</v>
      </c>
      <c r="D100" s="15"/>
    </row>
    <row r="101" spans="1:4" ht="15" customHeight="1">
      <c r="A101" s="237"/>
      <c r="B101" s="13" t="s">
        <v>245</v>
      </c>
      <c r="C101" s="15">
        <v>5</v>
      </c>
      <c r="D101" s="15"/>
    </row>
    <row r="102" spans="1:4" ht="15" customHeight="1">
      <c r="A102" s="237"/>
      <c r="B102" s="13" t="s">
        <v>246</v>
      </c>
      <c r="C102" s="15">
        <v>5</v>
      </c>
      <c r="D102" s="15"/>
    </row>
    <row r="103" spans="1:4" ht="15" customHeight="1">
      <c r="A103" s="237"/>
      <c r="B103" s="13" t="s">
        <v>247</v>
      </c>
      <c r="C103" s="15">
        <v>5</v>
      </c>
      <c r="D103" s="15"/>
    </row>
    <row r="104" spans="1:4" ht="15" customHeight="1">
      <c r="A104" s="237"/>
      <c r="B104" s="13" t="s">
        <v>250</v>
      </c>
      <c r="C104" s="15">
        <v>5</v>
      </c>
      <c r="D104" s="15"/>
    </row>
    <row r="105" spans="1:4" ht="15" customHeight="1">
      <c r="A105" s="237" t="s">
        <v>252</v>
      </c>
      <c r="B105" s="14" t="s">
        <v>253</v>
      </c>
      <c r="C105" s="16">
        <f>SUM(C106:C109)</f>
        <v>40</v>
      </c>
      <c r="D105" s="15"/>
    </row>
    <row r="106" spans="1:4" ht="15" customHeight="1">
      <c r="A106" s="237"/>
      <c r="B106" s="13" t="s">
        <v>258</v>
      </c>
      <c r="C106" s="15">
        <v>10</v>
      </c>
      <c r="D106" s="15"/>
    </row>
    <row r="107" spans="1:4" ht="15" customHeight="1">
      <c r="A107" s="237"/>
      <c r="B107" s="13" t="s">
        <v>259</v>
      </c>
      <c r="C107" s="15">
        <v>10</v>
      </c>
      <c r="D107" s="15"/>
    </row>
    <row r="108" spans="1:4" ht="15" customHeight="1">
      <c r="A108" s="237"/>
      <c r="B108" s="13" t="s">
        <v>255</v>
      </c>
      <c r="C108" s="15">
        <v>10</v>
      </c>
      <c r="D108" s="15"/>
    </row>
    <row r="109" spans="1:4" ht="15" customHeight="1">
      <c r="A109" s="237"/>
      <c r="B109" s="13" t="s">
        <v>256</v>
      </c>
      <c r="C109" s="15">
        <v>10</v>
      </c>
      <c r="D109" s="15"/>
    </row>
    <row r="110" spans="1:4" ht="15" customHeight="1">
      <c r="A110" s="237" t="s">
        <v>260</v>
      </c>
      <c r="B110" s="14" t="s">
        <v>261</v>
      </c>
      <c r="C110" s="16">
        <f>SUM(C111:C121)</f>
        <v>110</v>
      </c>
      <c r="D110" s="15"/>
    </row>
    <row r="111" spans="1:4" ht="15" customHeight="1">
      <c r="A111" s="237"/>
      <c r="B111" s="13" t="s">
        <v>266</v>
      </c>
      <c r="C111" s="15">
        <v>10</v>
      </c>
      <c r="D111" s="15"/>
    </row>
    <row r="112" spans="1:4" ht="15" customHeight="1">
      <c r="A112" s="237"/>
      <c r="B112" s="13" t="s">
        <v>265</v>
      </c>
      <c r="C112" s="15">
        <v>10</v>
      </c>
      <c r="D112" s="15"/>
    </row>
    <row r="113" spans="1:4" ht="15" customHeight="1">
      <c r="A113" s="237"/>
      <c r="B113" s="13" t="s">
        <v>272</v>
      </c>
      <c r="C113" s="15">
        <v>10</v>
      </c>
      <c r="D113" s="15"/>
    </row>
    <row r="114" spans="1:4" ht="15" customHeight="1">
      <c r="A114" s="237"/>
      <c r="B114" s="13" t="s">
        <v>264</v>
      </c>
      <c r="C114" s="15">
        <v>10</v>
      </c>
      <c r="D114" s="15"/>
    </row>
    <row r="115" spans="1:4" ht="15" customHeight="1">
      <c r="A115" s="237"/>
      <c r="B115" s="13" t="s">
        <v>267</v>
      </c>
      <c r="C115" s="15">
        <v>10</v>
      </c>
      <c r="D115" s="15"/>
    </row>
    <row r="116" spans="1:4" ht="15" customHeight="1">
      <c r="A116" s="237"/>
      <c r="B116" s="13" t="s">
        <v>271</v>
      </c>
      <c r="C116" s="15">
        <v>10</v>
      </c>
      <c r="D116" s="15"/>
    </row>
    <row r="117" spans="1:4" ht="15" customHeight="1">
      <c r="A117" s="237"/>
      <c r="B117" s="13" t="s">
        <v>263</v>
      </c>
      <c r="C117" s="15">
        <v>10</v>
      </c>
      <c r="D117" s="15"/>
    </row>
    <row r="118" spans="1:4" ht="15" customHeight="1">
      <c r="A118" s="237"/>
      <c r="B118" s="13" t="s">
        <v>268</v>
      </c>
      <c r="C118" s="15">
        <v>10</v>
      </c>
      <c r="D118" s="15"/>
    </row>
    <row r="119" spans="1:4" ht="15" customHeight="1">
      <c r="A119" s="237"/>
      <c r="B119" s="13" t="s">
        <v>269</v>
      </c>
      <c r="C119" s="15">
        <v>10</v>
      </c>
      <c r="D119" s="15"/>
    </row>
    <row r="120" spans="1:4" ht="15" customHeight="1">
      <c r="A120" s="237"/>
      <c r="B120" s="13" t="s">
        <v>273</v>
      </c>
      <c r="C120" s="15">
        <v>10</v>
      </c>
      <c r="D120" s="15"/>
    </row>
    <row r="121" spans="1:4" ht="15" customHeight="1">
      <c r="A121" s="237"/>
      <c r="B121" s="13" t="s">
        <v>270</v>
      </c>
      <c r="C121" s="15">
        <v>10</v>
      </c>
      <c r="D121" s="15"/>
    </row>
    <row r="122" spans="1:4" ht="32.25" customHeight="1">
      <c r="A122" s="234" t="s">
        <v>274</v>
      </c>
      <c r="B122" s="14" t="s">
        <v>275</v>
      </c>
      <c r="C122" s="16">
        <f>SUM(C123:C129)</f>
        <v>70</v>
      </c>
      <c r="D122" s="15"/>
    </row>
    <row r="123" spans="1:4" ht="15" customHeight="1">
      <c r="A123" s="235"/>
      <c r="B123" s="13" t="s">
        <v>278</v>
      </c>
      <c r="C123" s="15">
        <v>10</v>
      </c>
      <c r="D123" s="15"/>
    </row>
    <row r="124" spans="1:4" ht="15" customHeight="1">
      <c r="A124" s="235"/>
      <c r="B124" s="13" t="s">
        <v>282</v>
      </c>
      <c r="C124" s="15">
        <v>10</v>
      </c>
      <c r="D124" s="15"/>
    </row>
    <row r="125" spans="1:4" ht="15" customHeight="1">
      <c r="A125" s="235"/>
      <c r="B125" s="13" t="s">
        <v>277</v>
      </c>
      <c r="C125" s="15">
        <v>10</v>
      </c>
      <c r="D125" s="15"/>
    </row>
    <row r="126" spans="1:4" ht="15" customHeight="1">
      <c r="A126" s="235"/>
      <c r="B126" s="13" t="s">
        <v>283</v>
      </c>
      <c r="C126" s="15">
        <v>10</v>
      </c>
      <c r="D126" s="15"/>
    </row>
    <row r="127" spans="1:4" ht="15" customHeight="1">
      <c r="A127" s="235"/>
      <c r="B127" s="13" t="s">
        <v>281</v>
      </c>
      <c r="C127" s="15">
        <v>10</v>
      </c>
      <c r="D127" s="15"/>
    </row>
    <row r="128" spans="1:4" ht="15" customHeight="1">
      <c r="A128" s="235"/>
      <c r="B128" s="13" t="s">
        <v>280</v>
      </c>
      <c r="C128" s="15">
        <v>10</v>
      </c>
      <c r="D128" s="15"/>
    </row>
    <row r="129" spans="1:4" ht="15" customHeight="1">
      <c r="A129" s="236"/>
      <c r="B129" s="13" t="s">
        <v>279</v>
      </c>
      <c r="C129" s="15">
        <v>10</v>
      </c>
      <c r="D129" s="15"/>
    </row>
    <row r="130" spans="1:4">
      <c r="C130" s="17"/>
    </row>
  </sheetData>
  <mergeCells count="16">
    <mergeCell ref="A2:D2"/>
    <mergeCell ref="A5:B5"/>
    <mergeCell ref="A6:A14"/>
    <mergeCell ref="A15:A23"/>
    <mergeCell ref="A24:A29"/>
    <mergeCell ref="A30:A42"/>
    <mergeCell ref="A43:A55"/>
    <mergeCell ref="A56:A65"/>
    <mergeCell ref="A66:A73"/>
    <mergeCell ref="A74:A78"/>
    <mergeCell ref="A122:A129"/>
    <mergeCell ref="A79:A84"/>
    <mergeCell ref="A85:A94"/>
    <mergeCell ref="A95:A104"/>
    <mergeCell ref="A105:A109"/>
    <mergeCell ref="A110:A121"/>
  </mergeCells>
  <phoneticPr fontId="67" type="noConversion"/>
  <printOptions horizontalCentered="1"/>
  <pageMargins left="0.70866141732283505" right="0.70866141732283505" top="0.74803149606299202" bottom="0.66929133858267698" header="0.31496062992126" footer="0.31496062992126"/>
  <pageSetup paperSize="9"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附件1分配表</vt:lpstr>
      <vt:lpstr>附件2规划课题明细表</vt:lpstr>
      <vt:lpstr>附件3民族教育发展</vt:lpstr>
      <vt:lpstr>附件4义务教育质量监测</vt:lpstr>
      <vt:lpstr>附件1分配表!Print_Titles</vt:lpstr>
      <vt:lpstr>附件2规划课题明细表!Print_Titles</vt:lpstr>
      <vt:lpstr>附件4义务教育质量监测!Print_Titles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Violet</cp:lastModifiedBy>
  <cp:lastPrinted>2022-06-27T09:10:00Z</cp:lastPrinted>
  <dcterms:created xsi:type="dcterms:W3CDTF">2008-09-11T17:22:00Z</dcterms:created>
  <dcterms:modified xsi:type="dcterms:W3CDTF">2025-06-11T08:41:56Z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B3423B875B744BF4AFFD4D22774176EB</vt:lpwstr>
  </property>
</Properties>
</file>